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19" i="6" l="1"/>
  <c r="S25" i="6" s="1"/>
  <c r="R19" i="6"/>
  <c r="R25" i="6" s="1"/>
  <c r="P19" i="6"/>
  <c r="P25" i="6" s="1"/>
  <c r="O19" i="6"/>
  <c r="O25" i="6" s="1"/>
  <c r="M19" i="6"/>
  <c r="M25" i="6" s="1"/>
  <c r="L19" i="6"/>
  <c r="L25" i="6" s="1"/>
  <c r="J19" i="6"/>
  <c r="J25" i="6" s="1"/>
  <c r="I19" i="6"/>
  <c r="I25" i="6" s="1"/>
  <c r="G19" i="6"/>
  <c r="G25" i="6" s="1"/>
  <c r="F19" i="6"/>
  <c r="F25" i="6" s="1"/>
  <c r="E19" i="6"/>
  <c r="E25" i="6" s="1"/>
  <c r="S11" i="6"/>
  <c r="S24" i="6" s="1"/>
  <c r="R11" i="6"/>
  <c r="R24" i="6" s="1"/>
  <c r="P11" i="6"/>
  <c r="P24" i="6" s="1"/>
  <c r="O11" i="6"/>
  <c r="O24" i="6" s="1"/>
  <c r="M11" i="6"/>
  <c r="M24" i="6" s="1"/>
  <c r="L11" i="6"/>
  <c r="L24" i="6" s="1"/>
  <c r="J11" i="6"/>
  <c r="J24" i="6" s="1"/>
  <c r="I11" i="6"/>
  <c r="I24" i="6" s="1"/>
  <c r="G11" i="6"/>
  <c r="G24" i="6" s="1"/>
  <c r="F11" i="6"/>
  <c r="F24" i="6" s="1"/>
  <c r="E11" i="6"/>
  <c r="E24" i="6" s="1"/>
  <c r="H11" i="6" l="1"/>
  <c r="H24" i="6" s="1"/>
  <c r="N11" i="6"/>
  <c r="N24" i="6" s="1"/>
  <c r="T11" i="6"/>
  <c r="T24" i="6" s="1"/>
  <c r="H19" i="6"/>
  <c r="H25" i="6" s="1"/>
  <c r="N19" i="6"/>
  <c r="N25" i="6" s="1"/>
  <c r="T19" i="6"/>
  <c r="T25" i="6" s="1"/>
  <c r="K11" i="6"/>
  <c r="K24" i="6" s="1"/>
  <c r="Q11" i="6"/>
  <c r="Q24" i="6" s="1"/>
  <c r="K19" i="6"/>
  <c r="K25" i="6" s="1"/>
  <c r="Q19" i="6"/>
  <c r="Q25" i="6" s="1"/>
  <c r="J14" i="5"/>
  <c r="J10" i="5"/>
  <c r="O14" i="5"/>
  <c r="O13" i="5"/>
  <c r="N13" i="5"/>
  <c r="M13" i="5"/>
  <c r="L13" i="5"/>
  <c r="K13" i="5"/>
  <c r="AS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M14" i="5" s="1"/>
  <c r="G10" i="5"/>
  <c r="G14" i="5" s="1"/>
  <c r="G16" i="5" s="1"/>
  <c r="F10" i="5"/>
  <c r="F14" i="5" s="1"/>
  <c r="E10" i="5"/>
  <c r="E14" i="5" s="1"/>
  <c r="E16" i="5" s="1"/>
  <c r="K14" i="5" l="1"/>
  <c r="N14" i="5"/>
  <c r="L14" i="5"/>
  <c r="F15" i="5"/>
  <c r="F16" i="5" s="1"/>
  <c r="L16" i="5" s="1"/>
  <c r="H15" i="5"/>
  <c r="H16" i="5" s="1"/>
  <c r="K16" i="5"/>
  <c r="O16" i="5"/>
  <c r="J16" i="5"/>
  <c r="J15" i="5"/>
  <c r="O15" i="5"/>
  <c r="L15" i="5"/>
  <c r="M15" i="5"/>
  <c r="AF10" i="5"/>
  <c r="N15" i="5" l="1"/>
  <c r="M16" i="5"/>
  <c r="N16" i="5"/>
  <c r="O24" i="1" l="1"/>
</calcChain>
</file>

<file path=xl/sharedStrings.xml><?xml version="1.0" encoding="utf-8"?>
<sst xmlns="http://schemas.openxmlformats.org/spreadsheetml/2006/main" count="420" uniqueCount="145">
  <si>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</si>
  <si>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</si>
  <si>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</si>
  <si>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</si>
  <si>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</si>
  <si>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</si>
  <si>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</si>
  <si>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</si>
  <si>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</si>
  <si>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</si>
  <si>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</si>
  <si>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</si>
  <si>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</si>
  <si>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</si>
  <si>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</si>
  <si>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</si>
  <si>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</si>
  <si>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</si>
  <si>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</si>
  <si>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</si>
  <si>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</si>
  <si>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</si>
  <si>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</si>
  <si>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</si>
  <si>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</si>
  <si>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</si>
  <si>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</si>
  <si>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</si>
  <si>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</si>
  <si>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</si>
  <si>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</si>
  <si>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</si>
  <si>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</si>
  <si>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</si>
  <si>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</si>
  <si>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</si>
  <si>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</si>
  <si>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</si>
  <si>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</si>
  <si>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</si>
  <si>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</si>
  <si>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</si>
  <si>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</si>
  <si>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</si>
  <si>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</si>
  <si>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</si>
  <si>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</si>
  <si>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</si>
  <si>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</si>
  <si>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</si>
  <si>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</si>
  <si>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</si>
  <si>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</si>
  <si>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</si>
  <si>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</si>
  <si>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hSM</t>
  </si>
  <si>
    <t>Seurat</t>
  </si>
  <si>
    <t>Itä</t>
  </si>
  <si>
    <t>3.</t>
  </si>
  <si>
    <t>B - POJAT</t>
  </si>
  <si>
    <t>2/3</t>
  </si>
  <si>
    <t>1.</t>
  </si>
  <si>
    <t>4.</t>
  </si>
  <si>
    <t>8.</t>
  </si>
  <si>
    <t>12.</t>
  </si>
  <si>
    <t>ykköspesis</t>
  </si>
  <si>
    <t>SoJy</t>
  </si>
  <si>
    <t xml:space="preserve">      Mitalit</t>
  </si>
  <si>
    <t>Matti Meriläinen</t>
  </si>
  <si>
    <t>2.</t>
  </si>
  <si>
    <t>SoJy  2</t>
  </si>
  <si>
    <t>suomensarja</t>
  </si>
  <si>
    <t>5.</t>
  </si>
  <si>
    <t>10.</t>
  </si>
  <si>
    <t>HP-K</t>
  </si>
  <si>
    <t>13.</t>
  </si>
  <si>
    <t>SuPo</t>
  </si>
  <si>
    <t>KPL</t>
  </si>
  <si>
    <t>RiiPe</t>
  </si>
  <si>
    <t>SoJy = Sotkamon Jymy  (1909)</t>
  </si>
  <si>
    <t>HP-K = Haapajärven Pesä-Kiilat  (1990)</t>
  </si>
  <si>
    <t>SuPo = Summan Ponnistus  (1906)</t>
  </si>
  <si>
    <t>KPL = Kouvolan Pallonlyöjät  (1931)</t>
  </si>
  <si>
    <t>RiiPe  = Riihimäen Pesis  (1999)</t>
  </si>
  <si>
    <t>08.07. 2001  SoJy - Tahko  2-0  (7-2, 3-1)</t>
  </si>
  <si>
    <t>24.07. 2001  SMJ - SoJy  0-2  (2-6, 3-5)</t>
  </si>
  <si>
    <t>04.07. 2006  SoJy - PattU  2-0  (5-2, 7-3)</t>
  </si>
  <si>
    <t xml:space="preserve">  19 v   2 kk 16 pv</t>
  </si>
  <si>
    <t xml:space="preserve">  19 v   3 kk   2 pv</t>
  </si>
  <si>
    <t xml:space="preserve">  24 v   2 kk 12 pv</t>
  </si>
  <si>
    <t>YKKÖSPESIS</t>
  </si>
  <si>
    <t>C - POJAT</t>
  </si>
  <si>
    <t>01.08. 1997  Jyväskylä</t>
  </si>
  <si>
    <t xml:space="preserve">  2-4</t>
  </si>
  <si>
    <t>Pasi Ahonen</t>
  </si>
  <si>
    <t>999</t>
  </si>
  <si>
    <t>03.07. 1999  Sotkamo</t>
  </si>
  <si>
    <t xml:space="preserve">  2-1  (5-1, 2-3, 2-1)</t>
  </si>
  <si>
    <t>Petri Veikkanen</t>
  </si>
  <si>
    <t>1318</t>
  </si>
  <si>
    <t>Jatkosarja  1.</t>
  </si>
  <si>
    <t>2-3  NJ</t>
  </si>
  <si>
    <t>2-0  Tahko</t>
  </si>
  <si>
    <t>3-0 KiPa</t>
  </si>
  <si>
    <t>3-2  PattU</t>
  </si>
  <si>
    <t>3-0  KoU</t>
  </si>
  <si>
    <t>1-3  Tahko</t>
  </si>
  <si>
    <t>1/1</t>
  </si>
  <si>
    <t>1/2</t>
  </si>
  <si>
    <t>22.4.1982   Sotkamo</t>
  </si>
  <si>
    <t>3/3</t>
  </si>
  <si>
    <t xml:space="preserve">       Runkosarja TOP-30</t>
  </si>
  <si>
    <t xml:space="preserve">1.  ottelu     </t>
  </si>
  <si>
    <t xml:space="preserve">4.  ottelu     </t>
  </si>
  <si>
    <t>17.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</si>
  <si>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</si>
  <si>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</si>
  <si>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</si>
  <si>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</si>
  <si>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</si>
  <si>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</si>
  <si>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</si>
  <si>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</si>
  <si>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</si>
  <si>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= Sotkamon Jymy  (1909),  kasvattajaseura</t>
  </si>
  <si>
    <t>ENSIMMÄISET PUDOTUSPELEISSÄ</t>
  </si>
  <si>
    <t>YLEISÖ</t>
  </si>
  <si>
    <t>ENSIMMÄISET RUNKOSARJASSA</t>
  </si>
  <si>
    <t xml:space="preserve">61.  ottelu     </t>
  </si>
  <si>
    <t xml:space="preserve">  1.   06.08. 2005  SoJy - KiPa  1-0</t>
  </si>
  <si>
    <t xml:space="preserve">  23 v   3 kk 15 pv</t>
  </si>
  <si>
    <t>40.   09.09. 2007  Tahko - SoJy  2-0</t>
  </si>
  <si>
    <t xml:space="preserve">  25 v   4 kk 18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</si>
  <si>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</si>
  <si>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</si>
  <si>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</si>
  <si>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</si>
  <si>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</si>
  <si>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</si>
  <si>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</si>
  <si>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</si>
  <si>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21.</t>
  </si>
  <si>
    <t>26.</t>
  </si>
  <si>
    <t>18.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</si>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</sst>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quotePrefix="1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5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68</v>
      </c>
      <c r="C1" s="6"/>
      <c r="D1" s="80"/>
      <c r="E1" s="88" t="s">
        <v>109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111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115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11" t="s">
        <v>67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55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12">
        <v>1999</v>
      </c>
      <c r="C4" s="112" t="s">
        <v>69</v>
      </c>
      <c r="D4" s="113" t="s">
        <v>70</v>
      </c>
      <c r="E4" s="112"/>
      <c r="F4" s="114" t="s">
        <v>71</v>
      </c>
      <c r="G4" s="112"/>
      <c r="H4" s="112"/>
      <c r="I4" s="112"/>
      <c r="J4" s="112"/>
      <c r="K4" s="112"/>
      <c r="L4" s="112"/>
      <c r="M4" s="112"/>
      <c r="N4" s="115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12">
        <v>2000</v>
      </c>
      <c r="C5" s="112" t="s">
        <v>62</v>
      </c>
      <c r="D5" s="113" t="s">
        <v>70</v>
      </c>
      <c r="E5" s="112"/>
      <c r="F5" s="114" t="s">
        <v>71</v>
      </c>
      <c r="G5" s="112"/>
      <c r="H5" s="112"/>
      <c r="I5" s="112"/>
      <c r="J5" s="112"/>
      <c r="K5" s="112"/>
      <c r="L5" s="112"/>
      <c r="M5" s="112"/>
      <c r="N5" s="115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12">
        <v>2001</v>
      </c>
      <c r="C6" s="112" t="s">
        <v>72</v>
      </c>
      <c r="D6" s="113" t="s">
        <v>70</v>
      </c>
      <c r="E6" s="112"/>
      <c r="F6" s="114" t="s">
        <v>71</v>
      </c>
      <c r="G6" s="112"/>
      <c r="H6" s="112"/>
      <c r="I6" s="112"/>
      <c r="J6" s="112"/>
      <c r="K6" s="112"/>
      <c r="L6" s="112"/>
      <c r="M6" s="112"/>
      <c r="N6" s="116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5"/>
      <c r="AP6" s="25"/>
      <c r="AQ6" s="25"/>
      <c r="AR6" s="39"/>
    </row>
    <row r="7" spans="1:44" s="4" customFormat="1" ht="15" customHeight="1" x14ac:dyDescent="0.25">
      <c r="A7" s="2"/>
      <c r="B7" s="25">
        <v>2001</v>
      </c>
      <c r="C7" s="25" t="s">
        <v>61</v>
      </c>
      <c r="D7" s="26" t="s">
        <v>66</v>
      </c>
      <c r="E7" s="25">
        <v>4</v>
      </c>
      <c r="F7" s="25">
        <v>0</v>
      </c>
      <c r="G7" s="25">
        <v>1</v>
      </c>
      <c r="H7" s="25">
        <v>1</v>
      </c>
      <c r="I7" s="25">
        <v>3</v>
      </c>
      <c r="J7" s="25">
        <v>2</v>
      </c>
      <c r="K7" s="25">
        <v>0</v>
      </c>
      <c r="L7" s="25">
        <v>0</v>
      </c>
      <c r="M7" s="25">
        <v>1</v>
      </c>
      <c r="N7" s="28">
        <v>0.33300000000000002</v>
      </c>
      <c r="O7" s="103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>
        <v>1</v>
      </c>
      <c r="AP7" s="29"/>
      <c r="AQ7" s="25"/>
      <c r="AR7" s="39"/>
    </row>
    <row r="8" spans="1:44" s="4" customFormat="1" ht="15" customHeight="1" x14ac:dyDescent="0.25">
      <c r="A8" s="2"/>
      <c r="B8" s="105">
        <v>2002</v>
      </c>
      <c r="C8" s="105" t="s">
        <v>73</v>
      </c>
      <c r="D8" s="108" t="s">
        <v>74</v>
      </c>
      <c r="E8" s="105"/>
      <c r="F8" s="106" t="s">
        <v>65</v>
      </c>
      <c r="G8" s="110"/>
      <c r="H8" s="61"/>
      <c r="I8" s="105"/>
      <c r="J8" s="105"/>
      <c r="K8" s="105"/>
      <c r="L8" s="105"/>
      <c r="M8" s="105"/>
      <c r="N8" s="117"/>
      <c r="O8" s="103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105">
        <v>2003</v>
      </c>
      <c r="C9" s="105" t="s">
        <v>75</v>
      </c>
      <c r="D9" s="108" t="s">
        <v>76</v>
      </c>
      <c r="E9" s="105"/>
      <c r="F9" s="106" t="s">
        <v>65</v>
      </c>
      <c r="G9" s="110"/>
      <c r="H9" s="61"/>
      <c r="I9" s="105"/>
      <c r="J9" s="105"/>
      <c r="K9" s="105"/>
      <c r="L9" s="105"/>
      <c r="M9" s="105"/>
      <c r="N9" s="117"/>
      <c r="O9" s="103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2003</v>
      </c>
      <c r="C10" s="25" t="s">
        <v>64</v>
      </c>
      <c r="D10" s="26" t="s">
        <v>77</v>
      </c>
      <c r="E10" s="25">
        <v>10</v>
      </c>
      <c r="F10" s="25">
        <v>0</v>
      </c>
      <c r="G10" s="25">
        <v>1</v>
      </c>
      <c r="H10" s="25">
        <v>1</v>
      </c>
      <c r="I10" s="25">
        <v>15</v>
      </c>
      <c r="J10" s="25">
        <v>5</v>
      </c>
      <c r="K10" s="25">
        <v>3</v>
      </c>
      <c r="L10" s="25">
        <v>6</v>
      </c>
      <c r="M10" s="25">
        <v>1</v>
      </c>
      <c r="N10" s="28">
        <v>0.29399999999999998</v>
      </c>
      <c r="O10" s="103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105">
        <v>2004</v>
      </c>
      <c r="C11" s="105" t="s">
        <v>63</v>
      </c>
      <c r="D11" s="108" t="s">
        <v>78</v>
      </c>
      <c r="E11" s="105"/>
      <c r="F11" s="106" t="s">
        <v>65</v>
      </c>
      <c r="G11" s="110"/>
      <c r="H11" s="61"/>
      <c r="I11" s="105"/>
      <c r="J11" s="105"/>
      <c r="K11" s="105"/>
      <c r="L11" s="105"/>
      <c r="M11" s="105"/>
      <c r="N11" s="117"/>
      <c r="O11" s="103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2005</v>
      </c>
      <c r="C12" s="25" t="s">
        <v>58</v>
      </c>
      <c r="D12" s="26" t="s">
        <v>66</v>
      </c>
      <c r="E12" s="25">
        <v>25</v>
      </c>
      <c r="F12" s="25">
        <v>0</v>
      </c>
      <c r="G12" s="25">
        <v>7</v>
      </c>
      <c r="H12" s="25">
        <v>15</v>
      </c>
      <c r="I12" s="25">
        <v>35</v>
      </c>
      <c r="J12" s="25">
        <v>23</v>
      </c>
      <c r="K12" s="25">
        <v>3</v>
      </c>
      <c r="L12" s="25">
        <v>2</v>
      </c>
      <c r="M12" s="25">
        <v>7</v>
      </c>
      <c r="N12" s="28">
        <v>0.56499999999999995</v>
      </c>
      <c r="O12" s="103"/>
      <c r="P12" s="18"/>
      <c r="Q12" s="18"/>
      <c r="R12" s="18"/>
      <c r="S12" s="18"/>
      <c r="T12" s="24"/>
      <c r="U12" s="25">
        <v>14</v>
      </c>
      <c r="V12" s="25">
        <v>0</v>
      </c>
      <c r="W12" s="27">
        <v>0</v>
      </c>
      <c r="X12" s="25">
        <v>13</v>
      </c>
      <c r="Y12" s="25">
        <v>17</v>
      </c>
      <c r="Z12" s="28">
        <v>0.36199999999999999</v>
      </c>
      <c r="AA12" s="24"/>
      <c r="AB12" s="18"/>
      <c r="AC12" s="18" t="s">
        <v>63</v>
      </c>
      <c r="AD12" s="18"/>
      <c r="AE12" s="18"/>
      <c r="AF12" s="24"/>
      <c r="AG12" s="76" t="s">
        <v>100</v>
      </c>
      <c r="AH12" s="76" t="s">
        <v>101</v>
      </c>
      <c r="AI12" s="76" t="s">
        <v>102</v>
      </c>
      <c r="AJ12" s="76"/>
      <c r="AK12" s="24"/>
      <c r="AL12" s="25"/>
      <c r="AM12" s="25"/>
      <c r="AN12" s="25"/>
      <c r="AO12" s="27"/>
      <c r="AP12" s="29"/>
      <c r="AQ12" s="25">
        <v>1</v>
      </c>
      <c r="AR12" s="39"/>
    </row>
    <row r="13" spans="1:44" s="4" customFormat="1" ht="15" customHeight="1" x14ac:dyDescent="0.25">
      <c r="A13" s="2"/>
      <c r="B13" s="25">
        <v>2006</v>
      </c>
      <c r="C13" s="25" t="s">
        <v>61</v>
      </c>
      <c r="D13" s="26" t="s">
        <v>66</v>
      </c>
      <c r="E13" s="25">
        <v>25</v>
      </c>
      <c r="F13" s="25">
        <v>1</v>
      </c>
      <c r="G13" s="25">
        <v>0</v>
      </c>
      <c r="H13" s="25">
        <v>29</v>
      </c>
      <c r="I13" s="25">
        <v>59</v>
      </c>
      <c r="J13" s="25">
        <v>55</v>
      </c>
      <c r="K13" s="25">
        <v>1</v>
      </c>
      <c r="L13" s="25">
        <v>2</v>
      </c>
      <c r="M13" s="25">
        <v>1</v>
      </c>
      <c r="N13" s="109">
        <v>0.55100000000000005</v>
      </c>
      <c r="O13" s="103"/>
      <c r="P13" s="18"/>
      <c r="Q13" s="18" t="s">
        <v>114</v>
      </c>
      <c r="R13" s="18"/>
      <c r="S13" s="18"/>
      <c r="T13" s="24"/>
      <c r="U13" s="25">
        <v>15</v>
      </c>
      <c r="V13" s="25">
        <v>0</v>
      </c>
      <c r="W13" s="27">
        <v>0</v>
      </c>
      <c r="X13" s="25">
        <v>9</v>
      </c>
      <c r="Y13" s="25">
        <v>31</v>
      </c>
      <c r="Z13" s="28">
        <v>0.49199999999999999</v>
      </c>
      <c r="AA13" s="24"/>
      <c r="AB13" s="18"/>
      <c r="AC13" s="18"/>
      <c r="AD13" s="18"/>
      <c r="AE13" s="18"/>
      <c r="AF13" s="24"/>
      <c r="AG13" s="76" t="s">
        <v>100</v>
      </c>
      <c r="AH13" s="76" t="s">
        <v>103</v>
      </c>
      <c r="AI13" s="76"/>
      <c r="AJ13" s="76" t="s">
        <v>104</v>
      </c>
      <c r="AK13" s="24"/>
      <c r="AL13" s="25"/>
      <c r="AM13" s="25"/>
      <c r="AN13" s="25"/>
      <c r="AO13" s="27">
        <v>1</v>
      </c>
      <c r="AP13" s="29"/>
      <c r="AQ13" s="25"/>
      <c r="AR13" s="39"/>
    </row>
    <row r="14" spans="1:44" s="4" customFormat="1" ht="15" customHeight="1" x14ac:dyDescent="0.25">
      <c r="A14" s="2"/>
      <c r="B14" s="25">
        <v>2007</v>
      </c>
      <c r="C14" s="25" t="s">
        <v>69</v>
      </c>
      <c r="D14" s="26" t="s">
        <v>66</v>
      </c>
      <c r="E14" s="25">
        <v>24</v>
      </c>
      <c r="F14" s="25">
        <v>0</v>
      </c>
      <c r="G14" s="25">
        <v>1</v>
      </c>
      <c r="H14" s="25">
        <v>15</v>
      </c>
      <c r="I14" s="25">
        <v>52</v>
      </c>
      <c r="J14" s="25">
        <v>46</v>
      </c>
      <c r="K14" s="25">
        <v>4</v>
      </c>
      <c r="L14" s="25">
        <v>1</v>
      </c>
      <c r="M14" s="25">
        <v>1</v>
      </c>
      <c r="N14" s="28">
        <v>0.47299999999999998</v>
      </c>
      <c r="O14" s="103"/>
      <c r="P14" s="18"/>
      <c r="Q14" s="18"/>
      <c r="R14" s="18"/>
      <c r="S14" s="18"/>
      <c r="T14" s="24"/>
      <c r="U14" s="25">
        <v>13</v>
      </c>
      <c r="V14" s="25">
        <v>1</v>
      </c>
      <c r="W14" s="27">
        <v>0</v>
      </c>
      <c r="X14" s="25">
        <v>7</v>
      </c>
      <c r="Y14" s="25">
        <v>23</v>
      </c>
      <c r="Z14" s="28">
        <v>0.442</v>
      </c>
      <c r="AA14" s="24"/>
      <c r="AB14" s="18"/>
      <c r="AC14" s="18"/>
      <c r="AD14" s="18"/>
      <c r="AE14" s="18"/>
      <c r="AF14" s="24"/>
      <c r="AG14" s="76" t="s">
        <v>100</v>
      </c>
      <c r="AH14" s="76" t="s">
        <v>105</v>
      </c>
      <c r="AI14" s="76"/>
      <c r="AJ14" s="76" t="s">
        <v>106</v>
      </c>
      <c r="AK14" s="24"/>
      <c r="AL14" s="25"/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1"/>
      <c r="B15" s="16" t="s">
        <v>7</v>
      </c>
      <c r="C15" s="17"/>
      <c r="D15" s="15"/>
      <c r="E15" s="18">
        <v>88</v>
      </c>
      <c r="F15" s="18">
        <v>1</v>
      </c>
      <c r="G15" s="18">
        <v>10</v>
      </c>
      <c r="H15" s="18">
        <v>61</v>
      </c>
      <c r="I15" s="18">
        <v>164</v>
      </c>
      <c r="J15" s="18">
        <v>131</v>
      </c>
      <c r="K15" s="18">
        <v>11</v>
      </c>
      <c r="L15" s="18">
        <v>11</v>
      </c>
      <c r="M15" s="18">
        <v>11</v>
      </c>
      <c r="N15" s="33">
        <v>0.48399999999999999</v>
      </c>
      <c r="O15" s="78"/>
      <c r="P15" s="66" t="s">
        <v>46</v>
      </c>
      <c r="Q15" s="66" t="s">
        <v>46</v>
      </c>
      <c r="R15" s="66" t="s">
        <v>46</v>
      </c>
      <c r="S15" s="66" t="s">
        <v>46</v>
      </c>
      <c r="T15" s="30"/>
      <c r="U15" s="18">
        <v>42</v>
      </c>
      <c r="V15" s="18">
        <v>1</v>
      </c>
      <c r="W15" s="18">
        <v>0</v>
      </c>
      <c r="X15" s="18">
        <v>29</v>
      </c>
      <c r="Y15" s="18">
        <v>71</v>
      </c>
      <c r="Z15" s="33">
        <v>0.438</v>
      </c>
      <c r="AA15" s="78"/>
      <c r="AB15" s="66" t="s">
        <v>46</v>
      </c>
      <c r="AC15" s="66" t="s">
        <v>46</v>
      </c>
      <c r="AD15" s="66" t="s">
        <v>46</v>
      </c>
      <c r="AE15" s="66" t="s">
        <v>46</v>
      </c>
      <c r="AF15" s="24"/>
      <c r="AG15" s="66" t="s">
        <v>110</v>
      </c>
      <c r="AH15" s="66" t="s">
        <v>60</v>
      </c>
      <c r="AI15" s="66" t="s">
        <v>107</v>
      </c>
      <c r="AJ15" s="66" t="s">
        <v>108</v>
      </c>
      <c r="AK15" s="24"/>
      <c r="AL15" s="18">
        <v>0</v>
      </c>
      <c r="AM15" s="18">
        <v>0</v>
      </c>
      <c r="AN15" s="18">
        <v>0</v>
      </c>
      <c r="AO15" s="18">
        <v>2</v>
      </c>
      <c r="AP15" s="18">
        <v>1</v>
      </c>
      <c r="AQ15" s="18">
        <v>1</v>
      </c>
      <c r="AR15" s="39"/>
    </row>
    <row r="16" spans="1:44" s="4" customFormat="1" ht="15" customHeight="1" x14ac:dyDescent="0.25">
      <c r="A16" s="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69"/>
      <c r="O16" s="24"/>
      <c r="P16" s="22"/>
      <c r="Q16" s="20"/>
      <c r="R16" s="70"/>
      <c r="S16" s="71"/>
      <c r="T16" s="24"/>
      <c r="U16" s="17"/>
      <c r="V16" s="14"/>
      <c r="W16" s="14"/>
      <c r="X16" s="14"/>
      <c r="Y16" s="14"/>
      <c r="Z16" s="15"/>
      <c r="AA16" s="24"/>
      <c r="AB16" s="72"/>
      <c r="AC16" s="73"/>
      <c r="AD16" s="70"/>
      <c r="AE16" s="71"/>
      <c r="AF16" s="24"/>
      <c r="AG16" s="74">
        <v>1</v>
      </c>
      <c r="AH16" s="75">
        <v>0.66700000000000004</v>
      </c>
      <c r="AI16" s="75">
        <v>1</v>
      </c>
      <c r="AJ16" s="122">
        <v>0.5</v>
      </c>
      <c r="AK16" s="24"/>
      <c r="AL16" s="17"/>
      <c r="AM16" s="14"/>
      <c r="AN16" s="14"/>
      <c r="AO16" s="14"/>
      <c r="AP16" s="14"/>
      <c r="AQ16" s="15"/>
      <c r="AR16" s="39"/>
    </row>
    <row r="17" spans="1:45" ht="15" customHeight="1" x14ac:dyDescent="0.25">
      <c r="A17" s="2"/>
      <c r="B17" s="26" t="s">
        <v>2</v>
      </c>
      <c r="C17" s="29"/>
      <c r="D17" s="34">
        <v>212.33333333333334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24"/>
      <c r="Q17" s="24"/>
      <c r="R17" s="24"/>
      <c r="S17" s="24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4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9"/>
    </row>
    <row r="18" spans="1:45" s="4" customFormat="1" ht="15" customHeight="1" x14ac:dyDescent="0.25">
      <c r="A18" s="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0"/>
      <c r="P18" s="30"/>
      <c r="Q18" s="30"/>
      <c r="R18" s="30"/>
      <c r="S18" s="30"/>
      <c r="T18" s="30"/>
      <c r="U18" s="35"/>
      <c r="V18" s="38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ht="15" customHeight="1" x14ac:dyDescent="0.25">
      <c r="A19" s="2"/>
      <c r="B19" s="22" t="s">
        <v>24</v>
      </c>
      <c r="C19" s="40"/>
      <c r="D19" s="4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5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41" t="s">
        <v>127</v>
      </c>
      <c r="Q19" s="12"/>
      <c r="R19" s="12"/>
      <c r="S19" s="12"/>
      <c r="T19" s="42"/>
      <c r="U19" s="42"/>
      <c r="V19" s="42"/>
      <c r="W19" s="42"/>
      <c r="X19" s="42"/>
      <c r="Y19" s="12"/>
      <c r="Z19" s="12"/>
      <c r="AA19" s="12"/>
      <c r="AB19" s="42"/>
      <c r="AC19" s="42"/>
      <c r="AD19" s="12"/>
      <c r="AE19" s="43"/>
      <c r="AF19" s="24"/>
      <c r="AG19" s="41" t="s">
        <v>125</v>
      </c>
      <c r="AH19" s="12"/>
      <c r="AI19" s="12"/>
      <c r="AJ19" s="12"/>
      <c r="AK19" s="12"/>
      <c r="AL19" s="11" t="s">
        <v>126</v>
      </c>
      <c r="AM19" s="12"/>
      <c r="AN19" s="12"/>
      <c r="AO19" s="12"/>
      <c r="AP19" s="12"/>
      <c r="AQ19" s="43"/>
      <c r="AR19" s="39"/>
    </row>
    <row r="20" spans="1:45" ht="15" customHeight="1" x14ac:dyDescent="0.25">
      <c r="A20" s="2"/>
      <c r="B20" s="41" t="s">
        <v>12</v>
      </c>
      <c r="C20" s="12"/>
      <c r="D20" s="43"/>
      <c r="E20" s="25">
        <v>88</v>
      </c>
      <c r="F20" s="25">
        <v>1</v>
      </c>
      <c r="G20" s="25">
        <v>10</v>
      </c>
      <c r="H20" s="25">
        <v>61</v>
      </c>
      <c r="I20" s="25">
        <v>164</v>
      </c>
      <c r="J20" s="35"/>
      <c r="K20" s="44">
        <v>0.125</v>
      </c>
      <c r="L20" s="44">
        <v>0.69318181818181823</v>
      </c>
      <c r="M20" s="44">
        <v>1.8636363636363635</v>
      </c>
      <c r="N20" s="32">
        <v>0.48399999999999999</v>
      </c>
      <c r="O20" s="24"/>
      <c r="P20" s="132" t="s">
        <v>9</v>
      </c>
      <c r="Q20" s="146"/>
      <c r="R20" s="147" t="s">
        <v>84</v>
      </c>
      <c r="S20" s="133"/>
      <c r="T20" s="133"/>
      <c r="U20" s="133"/>
      <c r="V20" s="133"/>
      <c r="W20" s="133"/>
      <c r="X20" s="133"/>
      <c r="Y20" s="148"/>
      <c r="Z20" s="149" t="s">
        <v>112</v>
      </c>
      <c r="AA20" s="133"/>
      <c r="AB20" s="150" t="s">
        <v>87</v>
      </c>
      <c r="AC20" s="151"/>
      <c r="AD20" s="151"/>
      <c r="AE20" s="134"/>
      <c r="AF20" s="24"/>
      <c r="AG20" s="132" t="s">
        <v>9</v>
      </c>
      <c r="AH20" s="133" t="s">
        <v>129</v>
      </c>
      <c r="AI20" s="133"/>
      <c r="AJ20" s="151"/>
      <c r="AK20" s="151"/>
      <c r="AL20" s="78">
        <v>1543</v>
      </c>
      <c r="AM20" s="151"/>
      <c r="AN20" s="163" t="s">
        <v>130</v>
      </c>
      <c r="AO20" s="151"/>
      <c r="AP20" s="151"/>
      <c r="AQ20" s="165"/>
      <c r="AR20" s="39"/>
    </row>
    <row r="21" spans="1:45" ht="15" customHeight="1" x14ac:dyDescent="0.25">
      <c r="A21" s="2"/>
      <c r="B21" s="45" t="s">
        <v>14</v>
      </c>
      <c r="C21" s="46"/>
      <c r="D21" s="47"/>
      <c r="E21" s="25">
        <v>42</v>
      </c>
      <c r="F21" s="25">
        <v>1</v>
      </c>
      <c r="G21" s="25">
        <v>0</v>
      </c>
      <c r="H21" s="25">
        <v>29</v>
      </c>
      <c r="I21" s="25">
        <v>71</v>
      </c>
      <c r="J21" s="35"/>
      <c r="K21" s="44">
        <v>2.3809523809523808E-2</v>
      </c>
      <c r="L21" s="44">
        <v>0.69047619047619047</v>
      </c>
      <c r="M21" s="44">
        <v>1.6904761904761905</v>
      </c>
      <c r="N21" s="32">
        <v>0.438</v>
      </c>
      <c r="O21" s="24"/>
      <c r="P21" s="152" t="s">
        <v>49</v>
      </c>
      <c r="Q21" s="153"/>
      <c r="R21" s="147" t="s">
        <v>84</v>
      </c>
      <c r="S21" s="147"/>
      <c r="T21" s="147"/>
      <c r="U21" s="147"/>
      <c r="V21" s="147"/>
      <c r="W21" s="147"/>
      <c r="X21" s="147"/>
      <c r="Y21" s="149"/>
      <c r="Z21" s="149" t="s">
        <v>112</v>
      </c>
      <c r="AA21" s="147"/>
      <c r="AB21" s="154" t="s">
        <v>87</v>
      </c>
      <c r="AC21" s="78"/>
      <c r="AD21" s="78"/>
      <c r="AE21" s="155"/>
      <c r="AF21" s="24"/>
      <c r="AG21" s="152" t="s">
        <v>49</v>
      </c>
      <c r="AH21" s="166" t="s">
        <v>131</v>
      </c>
      <c r="AI21" s="147"/>
      <c r="AJ21" s="78"/>
      <c r="AK21" s="78"/>
      <c r="AL21" s="78">
        <v>4144</v>
      </c>
      <c r="AM21" s="78"/>
      <c r="AN21" s="163" t="s">
        <v>132</v>
      </c>
      <c r="AO21" s="78"/>
      <c r="AP21" s="78"/>
      <c r="AQ21" s="167"/>
      <c r="AR21" s="39"/>
    </row>
    <row r="22" spans="1:45" ht="15" customHeight="1" x14ac:dyDescent="0.25">
      <c r="A22" s="2"/>
      <c r="B22" s="48" t="s">
        <v>15</v>
      </c>
      <c r="C22" s="49"/>
      <c r="D22" s="50"/>
      <c r="E22" s="31">
        <v>7</v>
      </c>
      <c r="F22" s="31">
        <v>0</v>
      </c>
      <c r="G22" s="31">
        <v>0</v>
      </c>
      <c r="H22" s="31">
        <v>1</v>
      </c>
      <c r="I22" s="31">
        <v>16</v>
      </c>
      <c r="J22" s="35"/>
      <c r="K22" s="51">
        <v>0</v>
      </c>
      <c r="L22" s="51">
        <v>0.14285714285714285</v>
      </c>
      <c r="M22" s="51">
        <v>2.2857142857142856</v>
      </c>
      <c r="N22" s="52">
        <v>0.5</v>
      </c>
      <c r="O22" s="24"/>
      <c r="P22" s="152" t="s">
        <v>50</v>
      </c>
      <c r="Q22" s="153"/>
      <c r="R22" s="147" t="s">
        <v>85</v>
      </c>
      <c r="S22" s="147"/>
      <c r="T22" s="147"/>
      <c r="U22" s="147"/>
      <c r="V22" s="147"/>
      <c r="W22" s="147"/>
      <c r="X22" s="147"/>
      <c r="Y22" s="149"/>
      <c r="Z22" s="149" t="s">
        <v>113</v>
      </c>
      <c r="AA22" s="147"/>
      <c r="AB22" s="154" t="s">
        <v>88</v>
      </c>
      <c r="AC22" s="78"/>
      <c r="AD22" s="78"/>
      <c r="AE22" s="155"/>
      <c r="AF22" s="24"/>
      <c r="AG22" s="152" t="s">
        <v>50</v>
      </c>
      <c r="AH22" s="166" t="s">
        <v>129</v>
      </c>
      <c r="AI22" s="147"/>
      <c r="AJ22" s="78"/>
      <c r="AK22" s="78"/>
      <c r="AL22" s="78">
        <v>1543</v>
      </c>
      <c r="AM22" s="78"/>
      <c r="AN22" s="163" t="s">
        <v>130</v>
      </c>
      <c r="AO22" s="78"/>
      <c r="AP22" s="78"/>
      <c r="AQ22" s="167"/>
      <c r="AR22" s="39"/>
    </row>
    <row r="23" spans="1:45" ht="15" customHeight="1" x14ac:dyDescent="0.25">
      <c r="A23" s="2"/>
      <c r="B23" s="53" t="s">
        <v>25</v>
      </c>
      <c r="C23" s="54"/>
      <c r="D23" s="55"/>
      <c r="E23" s="18">
        <v>137</v>
      </c>
      <c r="F23" s="18">
        <v>2</v>
      </c>
      <c r="G23" s="18">
        <v>10</v>
      </c>
      <c r="H23" s="18">
        <v>91</v>
      </c>
      <c r="I23" s="18">
        <v>251</v>
      </c>
      <c r="J23" s="35"/>
      <c r="K23" s="56">
        <v>8.7591240875912413E-2</v>
      </c>
      <c r="L23" s="56">
        <v>0.66423357664233573</v>
      </c>
      <c r="M23" s="56">
        <v>1.832116788321168</v>
      </c>
      <c r="N23" s="33">
        <v>0.47099999999999997</v>
      </c>
      <c r="O23" s="24"/>
      <c r="P23" s="156" t="s">
        <v>10</v>
      </c>
      <c r="Q23" s="157"/>
      <c r="R23" s="158" t="s">
        <v>86</v>
      </c>
      <c r="S23" s="158"/>
      <c r="T23" s="158"/>
      <c r="U23" s="158"/>
      <c r="V23" s="158"/>
      <c r="W23" s="158"/>
      <c r="X23" s="158"/>
      <c r="Y23" s="159"/>
      <c r="Z23" s="159" t="s">
        <v>128</v>
      </c>
      <c r="AA23" s="158"/>
      <c r="AB23" s="160" t="s">
        <v>89</v>
      </c>
      <c r="AC23" s="161"/>
      <c r="AD23" s="161"/>
      <c r="AE23" s="162"/>
      <c r="AF23" s="24"/>
      <c r="AG23" s="156" t="s">
        <v>10</v>
      </c>
      <c r="AH23" s="168" t="s">
        <v>131</v>
      </c>
      <c r="AI23" s="158"/>
      <c r="AJ23" s="161"/>
      <c r="AK23" s="161"/>
      <c r="AL23" s="161">
        <v>4144</v>
      </c>
      <c r="AM23" s="161"/>
      <c r="AN23" s="164" t="s">
        <v>132</v>
      </c>
      <c r="AO23" s="161"/>
      <c r="AP23" s="161"/>
      <c r="AQ23" s="119"/>
      <c r="AR23" s="39"/>
    </row>
    <row r="24" spans="1:45" ht="15" customHeight="1" x14ac:dyDescent="0.25">
      <c r="A24" s="2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4">
        <f>SUM(O21:O23)</f>
        <v>0</v>
      </c>
      <c r="P24" s="35"/>
      <c r="Q24" s="38"/>
      <c r="R24" s="35"/>
      <c r="S24" s="35"/>
      <c r="T24" s="24"/>
      <c r="U24" s="24"/>
      <c r="V24" s="38"/>
      <c r="W24" s="35"/>
      <c r="X24" s="35"/>
      <c r="Y24" s="24"/>
      <c r="Z24" s="24"/>
      <c r="AA24" s="24"/>
      <c r="AB24" s="24"/>
      <c r="AC24" s="24"/>
      <c r="AD24" s="24"/>
      <c r="AE24" s="24"/>
      <c r="AF24" s="24"/>
      <c r="AG24" s="24"/>
      <c r="AH24" s="57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ht="15" customHeight="1" x14ac:dyDescent="0.2">
      <c r="A25" s="2"/>
      <c r="B25" s="35" t="s">
        <v>56</v>
      </c>
      <c r="C25" s="35"/>
      <c r="D25" s="35" t="s">
        <v>79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">
      <c r="A26" s="2"/>
      <c r="B26" s="35"/>
      <c r="C26" s="35"/>
      <c r="D26" s="35" t="s">
        <v>80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2"/>
      <c r="B27" s="35"/>
      <c r="C27" s="35"/>
      <c r="D27" s="35" t="s">
        <v>81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s="9" customFormat="1" ht="15" customHeight="1" x14ac:dyDescent="0.2">
      <c r="A28" s="23"/>
      <c r="B28" s="35"/>
      <c r="C28" s="35"/>
      <c r="D28" s="35" t="s">
        <v>82</v>
      </c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s="9" customFormat="1" ht="15" customHeight="1" x14ac:dyDescent="0.25">
      <c r="A29" s="23"/>
      <c r="B29" s="35"/>
      <c r="C29" s="35"/>
      <c r="D29" s="35" t="s">
        <v>83</v>
      </c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24"/>
      <c r="P29" s="35"/>
      <c r="Q29" s="38"/>
      <c r="R29" s="35"/>
      <c r="S29" s="35"/>
      <c r="T29" s="24"/>
      <c r="U29" s="24"/>
      <c r="V29" s="57"/>
      <c r="W29" s="35"/>
      <c r="X29" s="35"/>
      <c r="Y29" s="35"/>
      <c r="Z29" s="35"/>
      <c r="AA29" s="35"/>
      <c r="AB29" s="35"/>
      <c r="AC29" s="35"/>
      <c r="AD29" s="35"/>
      <c r="AE29" s="35"/>
      <c r="AF29" s="39"/>
      <c r="AG29" s="8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9" customFormat="1" ht="15" customHeight="1" x14ac:dyDescent="0.25">
      <c r="A30" s="2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24"/>
      <c r="P30" s="35"/>
      <c r="Q30" s="38"/>
      <c r="R30" s="35"/>
      <c r="S30" s="35"/>
      <c r="T30" s="24"/>
      <c r="U30" s="24"/>
      <c r="V30" s="57"/>
      <c r="W30" s="35"/>
      <c r="X30" s="35"/>
      <c r="Y30" s="35"/>
      <c r="Z30" s="35"/>
      <c r="AA30" s="35"/>
      <c r="AB30" s="35"/>
      <c r="AC30" s="35"/>
      <c r="AD30" s="35"/>
      <c r="AE30" s="35"/>
      <c r="AF30" s="39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9" customFormat="1" ht="15" customHeight="1" x14ac:dyDescent="0.25">
      <c r="A31" s="2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57"/>
      <c r="W31" s="35"/>
      <c r="X31" s="35"/>
      <c r="Y31" s="35"/>
      <c r="Z31" s="35"/>
      <c r="AA31" s="35"/>
      <c r="AB31" s="35"/>
      <c r="AC31" s="35"/>
      <c r="AD31" s="35"/>
      <c r="AE31" s="35"/>
      <c r="AF31" s="39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9" customFormat="1" ht="15" customHeight="1" x14ac:dyDescent="0.25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4"/>
      <c r="AH37" s="57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4"/>
      <c r="AH38" s="57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4"/>
      <c r="AH39" s="57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57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7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7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24"/>
      <c r="Q84" s="24"/>
      <c r="R84" s="24"/>
      <c r="S84" s="24"/>
      <c r="T84" s="24"/>
      <c r="U84" s="35"/>
      <c r="V84" s="38"/>
      <c r="W84" s="35"/>
      <c r="X84" s="35"/>
      <c r="Y84" s="24"/>
      <c r="Z84" s="24"/>
      <c r="AA84" s="24"/>
      <c r="AB84" s="24"/>
      <c r="AC84" s="24"/>
      <c r="AD84" s="24"/>
      <c r="AE84" s="24"/>
      <c r="AF84" s="24"/>
      <c r="AG84" s="24"/>
      <c r="AH84" s="57"/>
      <c r="AI84" s="35"/>
      <c r="AJ84" s="35"/>
      <c r="AK84" s="24"/>
      <c r="AL84" s="24"/>
      <c r="AM84" s="24"/>
      <c r="AN84" s="24"/>
      <c r="AO84" s="24"/>
      <c r="AP84" s="24"/>
      <c r="AQ84" s="24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57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57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  <row r="179" spans="33:36" ht="15" customHeight="1" x14ac:dyDescent="0.25">
      <c r="AG179" s="24"/>
      <c r="AH179" s="57"/>
      <c r="AI179" s="35"/>
      <c r="AJ179" s="35"/>
    </row>
    <row r="180" spans="33:36" ht="15" customHeight="1" x14ac:dyDescent="0.25">
      <c r="AG180" s="24"/>
      <c r="AH180" s="57"/>
      <c r="AI180" s="35"/>
      <c r="AJ180" s="35"/>
    </row>
    <row r="181" spans="33:36" ht="15" customHeight="1" x14ac:dyDescent="0.25">
      <c r="AG181" s="24"/>
      <c r="AH181" s="57"/>
      <c r="AI181" s="35"/>
      <c r="AJ181" s="35"/>
    </row>
    <row r="182" spans="33:36" ht="15" customHeight="1" x14ac:dyDescent="0.25">
      <c r="AG182" s="24"/>
      <c r="AH182" s="57"/>
      <c r="AI182" s="35"/>
      <c r="AJ182" s="35"/>
    </row>
    <row r="183" spans="33:36" ht="15" customHeight="1" x14ac:dyDescent="0.25">
      <c r="AG183" s="24"/>
      <c r="AH183" s="57"/>
      <c r="AI183" s="35"/>
      <c r="AJ183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68</v>
      </c>
      <c r="C1" s="6"/>
      <c r="D1" s="80"/>
      <c r="E1" s="88" t="s">
        <v>109</v>
      </c>
      <c r="F1" s="123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23"/>
      <c r="AB1" s="123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7" t="s">
        <v>90</v>
      </c>
      <c r="C2" s="62"/>
      <c r="D2" s="124"/>
      <c r="E2" s="13" t="s">
        <v>12</v>
      </c>
      <c r="F2" s="14"/>
      <c r="G2" s="14"/>
      <c r="H2" s="14"/>
      <c r="I2" s="20"/>
      <c r="J2" s="15"/>
      <c r="K2" s="81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25" t="s">
        <v>118</v>
      </c>
      <c r="Y2" s="126"/>
      <c r="Z2" s="127"/>
      <c r="AA2" s="13" t="s">
        <v>12</v>
      </c>
      <c r="AB2" s="14"/>
      <c r="AC2" s="14"/>
      <c r="AD2" s="14"/>
      <c r="AE2" s="20"/>
      <c r="AF2" s="15"/>
      <c r="AG2" s="81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28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8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8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8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29"/>
      <c r="W4" s="30"/>
      <c r="X4" s="25">
        <v>1999</v>
      </c>
      <c r="Y4" s="29" t="s">
        <v>69</v>
      </c>
      <c r="Z4" s="26" t="s">
        <v>70</v>
      </c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0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29"/>
      <c r="W5" s="30"/>
      <c r="X5" s="25">
        <v>2000</v>
      </c>
      <c r="Y5" s="29" t="s">
        <v>62</v>
      </c>
      <c r="Z5" s="26" t="s">
        <v>70</v>
      </c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0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29"/>
      <c r="W6" s="30"/>
      <c r="X6" s="25">
        <v>2001</v>
      </c>
      <c r="Y6" s="25" t="s">
        <v>72</v>
      </c>
      <c r="Z6" s="26" t="s">
        <v>70</v>
      </c>
      <c r="AA6" s="25">
        <v>16</v>
      </c>
      <c r="AB6" s="25">
        <v>1</v>
      </c>
      <c r="AC6" s="25">
        <v>11</v>
      </c>
      <c r="AD6" s="25">
        <v>22</v>
      </c>
      <c r="AE6" s="25">
        <v>102</v>
      </c>
      <c r="AF6" s="32">
        <v>0.65380000000000005</v>
      </c>
      <c r="AG6" s="103">
        <v>156</v>
      </c>
      <c r="AH6" s="18"/>
      <c r="AI6" s="18"/>
      <c r="AJ6" s="18"/>
      <c r="AK6" s="25" t="s">
        <v>69</v>
      </c>
      <c r="AL6" s="24"/>
      <c r="AM6" s="25"/>
      <c r="AN6" s="25"/>
      <c r="AO6" s="25"/>
      <c r="AP6" s="25"/>
      <c r="AQ6" s="25"/>
      <c r="AR6" s="130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2002</v>
      </c>
      <c r="C7" s="29" t="s">
        <v>73</v>
      </c>
      <c r="D7" s="26" t="s">
        <v>74</v>
      </c>
      <c r="E7" s="25">
        <v>22</v>
      </c>
      <c r="F7" s="25">
        <v>0</v>
      </c>
      <c r="G7" s="25">
        <v>15</v>
      </c>
      <c r="H7" s="27">
        <v>16</v>
      </c>
      <c r="I7" s="25">
        <v>95</v>
      </c>
      <c r="J7" s="28">
        <v>0.52200000000000002</v>
      </c>
      <c r="K7" s="30">
        <v>182</v>
      </c>
      <c r="L7" s="66"/>
      <c r="M7" s="18"/>
      <c r="N7" s="18"/>
      <c r="O7" s="18"/>
      <c r="P7" s="24"/>
      <c r="Q7" s="25"/>
      <c r="R7" s="25"/>
      <c r="S7" s="27"/>
      <c r="T7" s="25"/>
      <c r="U7" s="25"/>
      <c r="V7" s="129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0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2003</v>
      </c>
      <c r="C8" s="29" t="s">
        <v>75</v>
      </c>
      <c r="D8" s="26" t="s">
        <v>76</v>
      </c>
      <c r="E8" s="25">
        <v>11</v>
      </c>
      <c r="F8" s="25">
        <v>0</v>
      </c>
      <c r="G8" s="25">
        <v>0</v>
      </c>
      <c r="H8" s="27">
        <v>5</v>
      </c>
      <c r="I8" s="25">
        <v>18</v>
      </c>
      <c r="J8" s="28">
        <v>0.2857142857142857</v>
      </c>
      <c r="K8" s="30">
        <v>63</v>
      </c>
      <c r="L8" s="66"/>
      <c r="M8" s="18"/>
      <c r="N8" s="18"/>
      <c r="O8" s="18"/>
      <c r="P8" s="24"/>
      <c r="Q8" s="25"/>
      <c r="R8" s="25"/>
      <c r="S8" s="27"/>
      <c r="T8" s="25"/>
      <c r="U8" s="25"/>
      <c r="V8" s="129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0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2004</v>
      </c>
      <c r="C9" s="29" t="s">
        <v>63</v>
      </c>
      <c r="D9" s="26" t="s">
        <v>78</v>
      </c>
      <c r="E9" s="25">
        <v>20</v>
      </c>
      <c r="F9" s="25">
        <v>0</v>
      </c>
      <c r="G9" s="25">
        <v>4</v>
      </c>
      <c r="H9" s="27">
        <v>9</v>
      </c>
      <c r="I9" s="25">
        <v>52</v>
      </c>
      <c r="J9" s="28">
        <v>0.44444444444444442</v>
      </c>
      <c r="K9" s="30">
        <v>117</v>
      </c>
      <c r="L9" s="66"/>
      <c r="M9" s="18"/>
      <c r="N9" s="18"/>
      <c r="O9" s="18"/>
      <c r="P9" s="24"/>
      <c r="Q9" s="25"/>
      <c r="R9" s="25"/>
      <c r="S9" s="27"/>
      <c r="T9" s="25"/>
      <c r="U9" s="25"/>
      <c r="V9" s="129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0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121" t="s">
        <v>120</v>
      </c>
      <c r="C10" s="120"/>
      <c r="D10" s="119"/>
      <c r="E10" s="118">
        <f>SUM(E4:E9)</f>
        <v>53</v>
      </c>
      <c r="F10" s="118">
        <f>SUM(F4:F9)</f>
        <v>0</v>
      </c>
      <c r="G10" s="118">
        <f>SUM(G4:G9)</f>
        <v>19</v>
      </c>
      <c r="H10" s="118">
        <f>SUM(H4:H9)</f>
        <v>30</v>
      </c>
      <c r="I10" s="118">
        <f>SUM(I4:I9)</f>
        <v>165</v>
      </c>
      <c r="J10" s="131">
        <f>PRODUCT(I10/K10)</f>
        <v>0.45580110497237569</v>
      </c>
      <c r="K10" s="81">
        <f>SUM(K4:K9)</f>
        <v>362</v>
      </c>
      <c r="L10" s="22"/>
      <c r="M10" s="20"/>
      <c r="N10" s="70"/>
      <c r="O10" s="71"/>
      <c r="P10" s="24"/>
      <c r="Q10" s="118">
        <f>SUM(Q4:Q9)</f>
        <v>0</v>
      </c>
      <c r="R10" s="118">
        <f>SUM(R4:R9)</f>
        <v>0</v>
      </c>
      <c r="S10" s="118">
        <f>SUM(S4:S9)</f>
        <v>0</v>
      </c>
      <c r="T10" s="118">
        <f>SUM(T4:T9)</f>
        <v>0</v>
      </c>
      <c r="U10" s="118">
        <f>SUM(U4:U9)</f>
        <v>0</v>
      </c>
      <c r="V10" s="33">
        <v>0</v>
      </c>
      <c r="W10" s="81">
        <f>SUM(W4:W9)</f>
        <v>0</v>
      </c>
      <c r="X10" s="16" t="s">
        <v>120</v>
      </c>
      <c r="Y10" s="17"/>
      <c r="Z10" s="15"/>
      <c r="AA10" s="118">
        <f>SUM(AA4:AA9)</f>
        <v>16</v>
      </c>
      <c r="AB10" s="118">
        <f>SUM(AB4:AB9)</f>
        <v>1</v>
      </c>
      <c r="AC10" s="118">
        <f>SUM(AC4:AC9)</f>
        <v>11</v>
      </c>
      <c r="AD10" s="118">
        <f>SUM(AD4:AD9)</f>
        <v>22</v>
      </c>
      <c r="AE10" s="118">
        <f>SUM(AE4:AE9)</f>
        <v>102</v>
      </c>
      <c r="AF10" s="131">
        <f>PRODUCT(AE10/AG10)</f>
        <v>0.65384615384615385</v>
      </c>
      <c r="AG10" s="81">
        <f>SUM(AG4:AG9)</f>
        <v>156</v>
      </c>
      <c r="AH10" s="22"/>
      <c r="AI10" s="20"/>
      <c r="AJ10" s="70"/>
      <c r="AK10" s="71"/>
      <c r="AL10" s="24"/>
      <c r="AM10" s="118">
        <f>SUM(AM4:AM9)</f>
        <v>0</v>
      </c>
      <c r="AN10" s="118">
        <f>SUM(AN4:AN9)</f>
        <v>0</v>
      </c>
      <c r="AO10" s="118">
        <f>SUM(AO4:AO9)</f>
        <v>0</v>
      </c>
      <c r="AP10" s="118">
        <f>SUM(AP4:AP9)</f>
        <v>0</v>
      </c>
      <c r="AQ10" s="118">
        <f>SUM(AQ4:AQ9)</f>
        <v>0</v>
      </c>
      <c r="AR10" s="131">
        <v>0</v>
      </c>
      <c r="AS10" s="128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32" t="s">
        <v>121</v>
      </c>
      <c r="C12" s="133"/>
      <c r="D12" s="13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122</v>
      </c>
      <c r="O12" s="18" t="s">
        <v>123</v>
      </c>
      <c r="Q12" s="38"/>
      <c r="R12" s="38" t="s">
        <v>56</v>
      </c>
      <c r="S12" s="38"/>
      <c r="T12" s="35" t="s">
        <v>124</v>
      </c>
      <c r="U12" s="24"/>
      <c r="V12" s="30"/>
      <c r="W12" s="30"/>
      <c r="X12" s="135"/>
      <c r="Y12" s="135"/>
      <c r="Z12" s="135"/>
      <c r="AA12" s="135"/>
      <c r="AB12" s="135"/>
      <c r="AC12" s="38"/>
      <c r="AD12" s="38"/>
      <c r="AE12" s="38"/>
      <c r="AF12" s="35"/>
      <c r="AG12" s="35"/>
      <c r="AH12" s="35"/>
      <c r="AI12" s="35"/>
      <c r="AJ12" s="35"/>
      <c r="AK12" s="35"/>
      <c r="AM12" s="30"/>
      <c r="AN12" s="135"/>
      <c r="AO12" s="135"/>
      <c r="AP12" s="135"/>
      <c r="AQ12" s="135"/>
      <c r="AR12" s="135"/>
      <c r="AS12" s="1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1" t="s">
        <v>11</v>
      </c>
      <c r="C13" s="12"/>
      <c r="D13" s="43"/>
      <c r="E13" s="136">
        <v>137</v>
      </c>
      <c r="F13" s="136">
        <v>2</v>
      </c>
      <c r="G13" s="136">
        <v>10</v>
      </c>
      <c r="H13" s="136">
        <v>91</v>
      </c>
      <c r="I13" s="136">
        <v>251</v>
      </c>
      <c r="J13" s="137">
        <v>0.47099999999999997</v>
      </c>
      <c r="K13" s="35">
        <f>PRODUCT(I13/J13)</f>
        <v>532.90870488322719</v>
      </c>
      <c r="L13" s="138">
        <f>PRODUCT((F13+G13)/E13)</f>
        <v>8.7591240875912413E-2</v>
      </c>
      <c r="M13" s="138">
        <f>PRODUCT(H13/E13)</f>
        <v>0.66423357664233573</v>
      </c>
      <c r="N13" s="138">
        <f>PRODUCT((F13+G13+H13)/E13)</f>
        <v>0.75182481751824815</v>
      </c>
      <c r="O13" s="138">
        <f>PRODUCT(I13/E13)</f>
        <v>1.832116788321168</v>
      </c>
      <c r="Q13" s="38"/>
      <c r="R13" s="38"/>
      <c r="S13" s="38"/>
      <c r="T13" s="35" t="s">
        <v>80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39" t="s">
        <v>90</v>
      </c>
      <c r="C14" s="140"/>
      <c r="D14" s="141"/>
      <c r="E14" s="136">
        <f>PRODUCT(E10+Q10)</f>
        <v>53</v>
      </c>
      <c r="F14" s="136">
        <f>PRODUCT(F10+R10)</f>
        <v>0</v>
      </c>
      <c r="G14" s="136">
        <f>PRODUCT(G10+S10)</f>
        <v>19</v>
      </c>
      <c r="H14" s="136">
        <f>PRODUCT(H10+T10)</f>
        <v>30</v>
      </c>
      <c r="I14" s="136">
        <f>PRODUCT(I10+U10)</f>
        <v>165</v>
      </c>
      <c r="J14" s="137">
        <f>PRODUCT(I14/K14)</f>
        <v>0.45580110497237569</v>
      </c>
      <c r="K14" s="35">
        <f>PRODUCT(K10+W10)</f>
        <v>362</v>
      </c>
      <c r="L14" s="138">
        <f>PRODUCT((F14+G14)/E14)</f>
        <v>0.35849056603773582</v>
      </c>
      <c r="M14" s="138">
        <f>PRODUCT(H14/E14)</f>
        <v>0.56603773584905659</v>
      </c>
      <c r="N14" s="138">
        <f>PRODUCT((F14+G14+H14)/E14)</f>
        <v>0.92452830188679247</v>
      </c>
      <c r="O14" s="138">
        <f>PRODUCT(I14/E14)</f>
        <v>3.1132075471698113</v>
      </c>
      <c r="Q14" s="38"/>
      <c r="R14" s="38"/>
      <c r="S14" s="38"/>
      <c r="T14" s="35" t="s">
        <v>81</v>
      </c>
      <c r="U14" s="35"/>
      <c r="V14" s="35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4" t="s">
        <v>118</v>
      </c>
      <c r="C15" s="142"/>
      <c r="D15" s="143"/>
      <c r="E15" s="136">
        <f>PRODUCT(AA10+AM10)</f>
        <v>16</v>
      </c>
      <c r="F15" s="136">
        <f>PRODUCT(AB10+AN10)</f>
        <v>1</v>
      </c>
      <c r="G15" s="136">
        <f>PRODUCT(AC10+AO10)</f>
        <v>11</v>
      </c>
      <c r="H15" s="136">
        <f>PRODUCT(AD10+AP10)</f>
        <v>22</v>
      </c>
      <c r="I15" s="136">
        <f>PRODUCT(AE10+AQ10)</f>
        <v>102</v>
      </c>
      <c r="J15" s="137">
        <f>PRODUCT(I15/K15)</f>
        <v>0.65384615384615385</v>
      </c>
      <c r="K15" s="24">
        <f>PRODUCT(AG10+AS10)</f>
        <v>156</v>
      </c>
      <c r="L15" s="138">
        <f>PRODUCT((F15+G15)/E15)</f>
        <v>0.75</v>
      </c>
      <c r="M15" s="138">
        <f>PRODUCT(H15/E15)</f>
        <v>1.375</v>
      </c>
      <c r="N15" s="138">
        <f>PRODUCT((F15+G15+H15)/E15)</f>
        <v>2.125</v>
      </c>
      <c r="O15" s="138">
        <f>PRODUCT(I15/E15)</f>
        <v>6.375</v>
      </c>
      <c r="Q15" s="38"/>
      <c r="R15" s="38"/>
      <c r="S15" s="35"/>
      <c r="T15" s="35" t="s">
        <v>82</v>
      </c>
      <c r="U15" s="24"/>
      <c r="V15" s="24"/>
      <c r="W15" s="35"/>
      <c r="X15" s="35"/>
      <c r="Y15" s="35"/>
      <c r="Z15" s="35"/>
      <c r="AA15" s="35"/>
      <c r="AB15" s="35"/>
      <c r="AC15" s="38"/>
      <c r="AD15" s="38"/>
      <c r="AE15" s="38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44" t="s">
        <v>120</v>
      </c>
      <c r="C16" s="86"/>
      <c r="D16" s="145"/>
      <c r="E16" s="136">
        <f>SUM(E13:E15)</f>
        <v>206</v>
      </c>
      <c r="F16" s="136">
        <f t="shared" ref="F16:I16" si="0">SUM(F13:F15)</f>
        <v>3</v>
      </c>
      <c r="G16" s="136">
        <f t="shared" si="0"/>
        <v>40</v>
      </c>
      <c r="H16" s="136">
        <f t="shared" si="0"/>
        <v>143</v>
      </c>
      <c r="I16" s="136">
        <f t="shared" si="0"/>
        <v>518</v>
      </c>
      <c r="J16" s="137">
        <f>PRODUCT(I16/K16)</f>
        <v>0.49290675545175749</v>
      </c>
      <c r="K16" s="35">
        <f>SUM(K13:K15)</f>
        <v>1050.9087048832271</v>
      </c>
      <c r="L16" s="138">
        <f>PRODUCT((F16+G16)/E16)</f>
        <v>0.20873786407766989</v>
      </c>
      <c r="M16" s="138">
        <f>PRODUCT(H16/E16)</f>
        <v>0.69417475728155342</v>
      </c>
      <c r="N16" s="138">
        <f>PRODUCT((F16+G16+H16)/E16)</f>
        <v>0.90291262135922334</v>
      </c>
      <c r="O16" s="138">
        <f>PRODUCT(I16/E16)</f>
        <v>2.5145631067961167</v>
      </c>
      <c r="Q16" s="24"/>
      <c r="R16" s="24"/>
      <c r="S16" s="24"/>
      <c r="T16" s="35" t="s">
        <v>83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59" customWidth="1"/>
    <col min="3" max="3" width="24.140625" style="60" customWidth="1"/>
    <col min="4" max="4" width="10.5703125" style="67" customWidth="1"/>
    <col min="5" max="5" width="7.5703125" style="67" customWidth="1"/>
    <col min="6" max="6" width="0.7109375" style="30" customWidth="1"/>
    <col min="7" max="11" width="5.28515625" style="60" customWidth="1"/>
    <col min="12" max="12" width="6" style="60" customWidth="1"/>
    <col min="13" max="21" width="5.28515625" style="60" customWidth="1"/>
    <col min="22" max="22" width="11" style="60" customWidth="1"/>
    <col min="23" max="23" width="24.5703125" style="67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8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68</v>
      </c>
      <c r="C2" s="88" t="s">
        <v>109</v>
      </c>
      <c r="D2" s="11"/>
      <c r="E2" s="11"/>
      <c r="F2" s="100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91</v>
      </c>
      <c r="C3" s="22" t="s">
        <v>33</v>
      </c>
      <c r="D3" s="16" t="s">
        <v>34</v>
      </c>
      <c r="E3" s="21" t="s">
        <v>1</v>
      </c>
      <c r="F3" s="104"/>
      <c r="G3" s="18" t="s">
        <v>35</v>
      </c>
      <c r="H3" s="15" t="s">
        <v>36</v>
      </c>
      <c r="I3" s="15" t="s">
        <v>30</v>
      </c>
      <c r="J3" s="17" t="s">
        <v>37</v>
      </c>
      <c r="K3" s="17" t="s">
        <v>38</v>
      </c>
      <c r="L3" s="17" t="s">
        <v>39</v>
      </c>
      <c r="M3" s="18" t="s">
        <v>40</v>
      </c>
      <c r="N3" s="18" t="s">
        <v>29</v>
      </c>
      <c r="O3" s="15" t="s">
        <v>41</v>
      </c>
      <c r="P3" s="18" t="s">
        <v>36</v>
      </c>
      <c r="Q3" s="18" t="s">
        <v>16</v>
      </c>
      <c r="R3" s="18">
        <v>1</v>
      </c>
      <c r="S3" s="18">
        <v>2</v>
      </c>
      <c r="T3" s="18">
        <v>3</v>
      </c>
      <c r="U3" s="18" t="s">
        <v>42</v>
      </c>
      <c r="V3" s="17" t="s">
        <v>21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8"/>
      <c r="B4" s="91" t="s">
        <v>92</v>
      </c>
      <c r="C4" s="92" t="s">
        <v>93</v>
      </c>
      <c r="D4" s="93" t="s">
        <v>57</v>
      </c>
      <c r="E4" s="94" t="s">
        <v>66</v>
      </c>
      <c r="F4" s="81"/>
      <c r="G4" s="95"/>
      <c r="H4" s="96"/>
      <c r="I4" s="95">
        <v>1</v>
      </c>
      <c r="J4" s="97"/>
      <c r="K4" s="97"/>
      <c r="L4" s="90"/>
      <c r="M4" s="97">
        <v>1</v>
      </c>
      <c r="N4" s="95"/>
      <c r="O4" s="96"/>
      <c r="P4" s="96"/>
      <c r="Q4" s="96"/>
      <c r="R4" s="96"/>
      <c r="S4" s="96"/>
      <c r="T4" s="96"/>
      <c r="U4" s="96"/>
      <c r="V4" s="98"/>
      <c r="W4" s="92" t="s">
        <v>94</v>
      </c>
      <c r="X4" s="99" t="s">
        <v>95</v>
      </c>
      <c r="Y4" s="64"/>
      <c r="Z4" s="64"/>
      <c r="AA4" s="64"/>
      <c r="AB4" s="64"/>
      <c r="AC4" s="64"/>
      <c r="AD4" s="64"/>
    </row>
    <row r="5" spans="1:30" x14ac:dyDescent="0.25">
      <c r="A5" s="23"/>
      <c r="B5" s="82"/>
      <c r="C5" s="84"/>
      <c r="D5" s="84"/>
      <c r="E5" s="86"/>
      <c r="F5" s="86"/>
      <c r="G5" s="101"/>
      <c r="H5" s="85"/>
      <c r="I5" s="83"/>
      <c r="J5" s="85"/>
      <c r="K5" s="83"/>
      <c r="L5" s="85"/>
      <c r="M5" s="85"/>
      <c r="N5" s="85"/>
      <c r="O5" s="85"/>
      <c r="P5" s="85"/>
      <c r="Q5" s="102"/>
      <c r="R5" s="102"/>
      <c r="S5" s="102"/>
      <c r="T5" s="102"/>
      <c r="U5" s="102"/>
      <c r="V5" s="85"/>
      <c r="W5" s="85"/>
      <c r="X5" s="87"/>
      <c r="Y5" s="64"/>
      <c r="Z5" s="64"/>
      <c r="AA5" s="64"/>
      <c r="AB5" s="64"/>
      <c r="AC5" s="64"/>
      <c r="AD5" s="64"/>
    </row>
    <row r="6" spans="1:30" x14ac:dyDescent="0.25">
      <c r="A6" s="8"/>
      <c r="B6" s="22" t="s">
        <v>59</v>
      </c>
      <c r="C6" s="22" t="s">
        <v>33</v>
      </c>
      <c r="D6" s="16" t="s">
        <v>34</v>
      </c>
      <c r="E6" s="21" t="s">
        <v>1</v>
      </c>
      <c r="F6" s="104"/>
      <c r="G6" s="18" t="s">
        <v>35</v>
      </c>
      <c r="H6" s="15" t="s">
        <v>36</v>
      </c>
      <c r="I6" s="15" t="s">
        <v>30</v>
      </c>
      <c r="J6" s="17" t="s">
        <v>37</v>
      </c>
      <c r="K6" s="17" t="s">
        <v>38</v>
      </c>
      <c r="L6" s="17" t="s">
        <v>39</v>
      </c>
      <c r="M6" s="18" t="s">
        <v>40</v>
      </c>
      <c r="N6" s="18" t="s">
        <v>29</v>
      </c>
      <c r="O6" s="15" t="s">
        <v>41</v>
      </c>
      <c r="P6" s="18" t="s">
        <v>36</v>
      </c>
      <c r="Q6" s="18" t="s">
        <v>16</v>
      </c>
      <c r="R6" s="18">
        <v>1</v>
      </c>
      <c r="S6" s="18">
        <v>2</v>
      </c>
      <c r="T6" s="18">
        <v>3</v>
      </c>
      <c r="U6" s="18" t="s">
        <v>42</v>
      </c>
      <c r="V6" s="17" t="s">
        <v>21</v>
      </c>
      <c r="W6" s="16" t="s">
        <v>43</v>
      </c>
      <c r="X6" s="16" t="s">
        <v>44</v>
      </c>
      <c r="Y6" s="64"/>
      <c r="Z6" s="64"/>
      <c r="AA6" s="64"/>
      <c r="AB6" s="64"/>
      <c r="AC6" s="64"/>
      <c r="AD6" s="64"/>
    </row>
    <row r="7" spans="1:30" x14ac:dyDescent="0.25">
      <c r="A7" s="8"/>
      <c r="B7" s="91" t="s">
        <v>96</v>
      </c>
      <c r="C7" s="92" t="s">
        <v>97</v>
      </c>
      <c r="D7" s="93" t="s">
        <v>57</v>
      </c>
      <c r="E7" s="94" t="s">
        <v>66</v>
      </c>
      <c r="F7" s="89"/>
      <c r="G7" s="95">
        <v>1</v>
      </c>
      <c r="H7" s="96"/>
      <c r="I7" s="96"/>
      <c r="J7" s="97"/>
      <c r="K7" s="97"/>
      <c r="L7" s="90"/>
      <c r="M7" s="97">
        <v>1</v>
      </c>
      <c r="N7" s="95"/>
      <c r="O7" s="96"/>
      <c r="P7" s="96">
        <v>2</v>
      </c>
      <c r="Q7" s="96"/>
      <c r="R7" s="96"/>
      <c r="S7" s="96"/>
      <c r="T7" s="96"/>
      <c r="U7" s="96"/>
      <c r="V7" s="98"/>
      <c r="W7" s="92" t="s">
        <v>98</v>
      </c>
      <c r="X7" s="99" t="s">
        <v>99</v>
      </c>
      <c r="Y7" s="64"/>
      <c r="Z7" s="64"/>
      <c r="AA7" s="64"/>
      <c r="AB7" s="64"/>
      <c r="AC7" s="64"/>
      <c r="AD7" s="64"/>
    </row>
    <row r="8" spans="1:30" x14ac:dyDescent="0.25">
      <c r="A8" s="23"/>
      <c r="B8" s="82"/>
      <c r="C8" s="84"/>
      <c r="D8" s="84"/>
      <c r="E8" s="86"/>
      <c r="F8" s="86"/>
      <c r="G8" s="101"/>
      <c r="H8" s="85"/>
      <c r="I8" s="83"/>
      <c r="J8" s="85"/>
      <c r="K8" s="83"/>
      <c r="L8" s="85"/>
      <c r="M8" s="85"/>
      <c r="N8" s="85"/>
      <c r="O8" s="85"/>
      <c r="P8" s="85"/>
      <c r="Q8" s="102"/>
      <c r="R8" s="102"/>
      <c r="S8" s="102"/>
      <c r="T8" s="102"/>
      <c r="U8" s="102"/>
      <c r="V8" s="85"/>
      <c r="W8" s="85"/>
      <c r="X8" s="87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7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7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7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7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79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79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58"/>
      <c r="X57" s="35"/>
      <c r="Y57" s="64"/>
      <c r="Z57" s="64"/>
      <c r="AA57" s="64"/>
      <c r="AB57" s="64"/>
      <c r="AC57" s="64"/>
      <c r="AD57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75" customWidth="1"/>
    <col min="2" max="2" width="6.7109375" style="194" customWidth="1"/>
    <col min="3" max="3" width="6.140625" style="60" customWidth="1"/>
    <col min="4" max="4" width="13.7109375" style="194" customWidth="1"/>
    <col min="5" max="5" width="6.42578125" style="60" customWidth="1"/>
    <col min="6" max="7" width="6.7109375" style="60" customWidth="1"/>
    <col min="8" max="8" width="9.7109375" style="195" customWidth="1"/>
    <col min="9" max="10" width="6.7109375" style="60" customWidth="1"/>
    <col min="11" max="11" width="9.7109375" style="196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194" customWidth="1"/>
    <col min="23" max="23" width="6.140625" style="60" customWidth="1"/>
    <col min="24" max="24" width="12.5703125" style="194" customWidth="1"/>
    <col min="25" max="29" width="6.7109375" style="60" customWidth="1"/>
    <col min="30" max="30" width="28.28515625" style="175" customWidth="1"/>
    <col min="31" max="16384" width="9.140625" style="175"/>
  </cols>
  <sheetData>
    <row r="1" spans="1:36" ht="15.6" customHeight="1" x14ac:dyDescent="0.25">
      <c r="A1" s="169"/>
      <c r="B1" s="10" t="s">
        <v>133</v>
      </c>
      <c r="C1" s="11"/>
      <c r="D1" s="170"/>
      <c r="E1" s="11"/>
      <c r="F1" s="123"/>
      <c r="G1" s="65"/>
      <c r="H1" s="171"/>
      <c r="I1" s="123"/>
      <c r="J1" s="65"/>
      <c r="K1" s="172"/>
      <c r="L1" s="123"/>
      <c r="M1" s="65"/>
      <c r="N1" s="11"/>
      <c r="O1" s="123"/>
      <c r="P1" s="65"/>
      <c r="Q1" s="11"/>
      <c r="R1" s="123"/>
      <c r="S1" s="65"/>
      <c r="T1" s="27"/>
      <c r="U1" s="77"/>
      <c r="V1" s="10" t="s">
        <v>134</v>
      </c>
      <c r="W1" s="11"/>
      <c r="X1" s="170"/>
      <c r="Y1" s="65"/>
      <c r="Z1" s="65"/>
      <c r="AA1" s="65"/>
      <c r="AB1" s="65"/>
      <c r="AC1" s="173"/>
      <c r="AD1" s="174"/>
      <c r="AE1" s="174"/>
      <c r="AF1" s="174"/>
      <c r="AG1" s="174"/>
      <c r="AH1" s="174"/>
      <c r="AI1" s="174"/>
      <c r="AJ1" s="174"/>
    </row>
    <row r="2" spans="1:36" s="181" customFormat="1" ht="15.6" customHeight="1" x14ac:dyDescent="0.25">
      <c r="A2" s="176"/>
      <c r="B2" s="17"/>
      <c r="C2" s="14"/>
      <c r="D2" s="177"/>
      <c r="E2" s="151"/>
      <c r="F2" s="178"/>
      <c r="G2" s="151" t="s">
        <v>17</v>
      </c>
      <c r="H2" s="179"/>
      <c r="I2" s="178"/>
      <c r="J2" s="151" t="s">
        <v>18</v>
      </c>
      <c r="K2" s="180"/>
      <c r="L2" s="178"/>
      <c r="M2" s="151" t="s">
        <v>19</v>
      </c>
      <c r="N2" s="165"/>
      <c r="O2" s="178"/>
      <c r="P2" s="151" t="s">
        <v>20</v>
      </c>
      <c r="Q2" s="165"/>
      <c r="R2" s="178"/>
      <c r="S2" s="151" t="s">
        <v>7</v>
      </c>
      <c r="T2" s="165"/>
      <c r="U2" s="30"/>
      <c r="V2" s="17"/>
      <c r="W2" s="14"/>
      <c r="X2" s="111"/>
      <c r="Y2" s="14"/>
      <c r="Z2" s="14"/>
      <c r="AA2" s="14"/>
      <c r="AB2" s="14"/>
      <c r="AC2" s="15"/>
      <c r="AD2" s="174"/>
      <c r="AE2" s="174"/>
      <c r="AF2" s="174"/>
      <c r="AG2" s="174"/>
      <c r="AH2" s="174"/>
      <c r="AI2" s="174"/>
      <c r="AJ2" s="174"/>
    </row>
    <row r="3" spans="1:36" s="181" customFormat="1" ht="15.6" customHeight="1" x14ac:dyDescent="0.25">
      <c r="A3" s="176"/>
      <c r="B3" s="17" t="s">
        <v>0</v>
      </c>
      <c r="C3" s="14" t="s">
        <v>4</v>
      </c>
      <c r="D3" s="177" t="s">
        <v>1</v>
      </c>
      <c r="E3" s="14" t="s">
        <v>3</v>
      </c>
      <c r="F3" s="17" t="s">
        <v>16</v>
      </c>
      <c r="G3" s="14" t="s">
        <v>135</v>
      </c>
      <c r="H3" s="122" t="s">
        <v>136</v>
      </c>
      <c r="I3" s="17" t="s">
        <v>16</v>
      </c>
      <c r="J3" s="14" t="s">
        <v>135</v>
      </c>
      <c r="K3" s="122" t="s">
        <v>136</v>
      </c>
      <c r="L3" s="17" t="s">
        <v>16</v>
      </c>
      <c r="M3" s="14" t="s">
        <v>135</v>
      </c>
      <c r="N3" s="122" t="s">
        <v>136</v>
      </c>
      <c r="O3" s="17" t="s">
        <v>16</v>
      </c>
      <c r="P3" s="14" t="s">
        <v>135</v>
      </c>
      <c r="Q3" s="122" t="s">
        <v>136</v>
      </c>
      <c r="R3" s="17" t="s">
        <v>16</v>
      </c>
      <c r="S3" s="14" t="s">
        <v>135</v>
      </c>
      <c r="T3" s="122" t="s">
        <v>136</v>
      </c>
      <c r="U3" s="30"/>
      <c r="V3" s="17" t="s">
        <v>0</v>
      </c>
      <c r="W3" s="14" t="s">
        <v>4</v>
      </c>
      <c r="X3" s="177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74"/>
      <c r="AE3" s="174"/>
      <c r="AF3" s="174"/>
      <c r="AG3" s="174"/>
      <c r="AH3" s="174"/>
      <c r="AI3" s="174"/>
      <c r="AJ3" s="174"/>
    </row>
    <row r="4" spans="1:36" s="181" customFormat="1" ht="15.6" customHeight="1" x14ac:dyDescent="0.25">
      <c r="A4" s="176"/>
      <c r="B4" s="25">
        <v>2001</v>
      </c>
      <c r="C4" s="25" t="s">
        <v>61</v>
      </c>
      <c r="D4" s="182" t="s">
        <v>66</v>
      </c>
      <c r="E4" s="118">
        <v>4</v>
      </c>
      <c r="F4" s="29">
        <v>2</v>
      </c>
      <c r="G4" s="25">
        <v>5</v>
      </c>
      <c r="H4" s="32">
        <v>0.4</v>
      </c>
      <c r="I4" s="25">
        <v>0</v>
      </c>
      <c r="J4" s="25">
        <v>0</v>
      </c>
      <c r="K4" s="32">
        <v>0</v>
      </c>
      <c r="L4" s="25">
        <v>0</v>
      </c>
      <c r="M4" s="25">
        <v>1</v>
      </c>
      <c r="N4" s="32">
        <v>0</v>
      </c>
      <c r="O4" s="25">
        <v>1</v>
      </c>
      <c r="P4" s="25">
        <v>3</v>
      </c>
      <c r="Q4" s="32">
        <v>0.33329999999999999</v>
      </c>
      <c r="R4" s="25">
        <v>3</v>
      </c>
      <c r="S4" s="183">
        <v>9</v>
      </c>
      <c r="T4" s="28">
        <v>0.33333333333333331</v>
      </c>
      <c r="U4" s="30"/>
      <c r="V4" s="25">
        <v>2001</v>
      </c>
      <c r="W4" s="25" t="s">
        <v>61</v>
      </c>
      <c r="X4" s="182" t="s">
        <v>66</v>
      </c>
      <c r="Y4" s="184"/>
      <c r="Z4" s="184"/>
      <c r="AA4" s="184"/>
      <c r="AB4" s="184"/>
      <c r="AC4" s="25"/>
      <c r="AD4" s="174"/>
      <c r="AE4" s="174"/>
      <c r="AF4" s="174"/>
      <c r="AG4" s="174"/>
      <c r="AH4" s="174"/>
      <c r="AI4" s="174"/>
      <c r="AJ4" s="174"/>
    </row>
    <row r="5" spans="1:36" s="181" customFormat="1" ht="15.6" customHeight="1" x14ac:dyDescent="0.25">
      <c r="A5" s="176"/>
      <c r="B5" s="25">
        <v>2002</v>
      </c>
      <c r="C5" s="25"/>
      <c r="D5" s="182"/>
      <c r="E5" s="118"/>
      <c r="F5" s="29"/>
      <c r="G5" s="25"/>
      <c r="H5" s="32"/>
      <c r="I5" s="25"/>
      <c r="J5" s="25"/>
      <c r="K5" s="32"/>
      <c r="L5" s="25"/>
      <c r="M5" s="25"/>
      <c r="N5" s="32"/>
      <c r="O5" s="25"/>
      <c r="P5" s="25"/>
      <c r="Q5" s="32"/>
      <c r="R5" s="25"/>
      <c r="S5" s="183"/>
      <c r="T5" s="28"/>
      <c r="U5" s="30"/>
      <c r="V5" s="25">
        <v>2002</v>
      </c>
      <c r="W5" s="25"/>
      <c r="X5" s="182"/>
      <c r="Y5" s="184"/>
      <c r="Z5" s="184"/>
      <c r="AA5" s="184"/>
      <c r="AB5" s="184"/>
      <c r="AC5" s="25"/>
      <c r="AD5" s="174"/>
      <c r="AE5" s="174"/>
      <c r="AF5" s="174"/>
      <c r="AG5" s="174"/>
      <c r="AH5" s="174"/>
      <c r="AI5" s="174"/>
      <c r="AJ5" s="174"/>
    </row>
    <row r="6" spans="1:36" s="181" customFormat="1" ht="15.6" customHeight="1" x14ac:dyDescent="0.25">
      <c r="A6" s="176"/>
      <c r="B6" s="25">
        <v>2003</v>
      </c>
      <c r="C6" s="25" t="s">
        <v>64</v>
      </c>
      <c r="D6" s="182" t="s">
        <v>77</v>
      </c>
      <c r="E6" s="118">
        <v>10</v>
      </c>
      <c r="F6" s="29">
        <v>5</v>
      </c>
      <c r="G6" s="25">
        <v>19</v>
      </c>
      <c r="H6" s="32">
        <v>0.2631</v>
      </c>
      <c r="I6" s="25">
        <v>3</v>
      </c>
      <c r="J6" s="25">
        <v>14</v>
      </c>
      <c r="K6" s="32">
        <v>0.2142</v>
      </c>
      <c r="L6" s="25">
        <v>6</v>
      </c>
      <c r="M6" s="25">
        <v>12</v>
      </c>
      <c r="N6" s="32">
        <v>0.5</v>
      </c>
      <c r="O6" s="25">
        <v>1</v>
      </c>
      <c r="P6" s="25">
        <v>6</v>
      </c>
      <c r="Q6" s="32">
        <v>0.1666</v>
      </c>
      <c r="R6" s="25">
        <v>15</v>
      </c>
      <c r="S6" s="183">
        <v>51</v>
      </c>
      <c r="T6" s="28">
        <v>0.29411764705882354</v>
      </c>
      <c r="U6" s="30"/>
      <c r="V6" s="25">
        <v>2003</v>
      </c>
      <c r="W6" s="25" t="s">
        <v>64</v>
      </c>
      <c r="X6" s="182" t="s">
        <v>77</v>
      </c>
      <c r="Y6" s="184"/>
      <c r="Z6" s="184"/>
      <c r="AA6" s="184"/>
      <c r="AB6" s="184"/>
      <c r="AC6" s="25"/>
      <c r="AD6" s="174"/>
      <c r="AE6" s="174"/>
      <c r="AF6" s="174"/>
      <c r="AG6" s="174"/>
      <c r="AH6" s="174"/>
      <c r="AI6" s="174"/>
      <c r="AJ6" s="174"/>
    </row>
    <row r="7" spans="1:36" s="181" customFormat="1" ht="15.6" customHeight="1" x14ac:dyDescent="0.25">
      <c r="A7" s="176"/>
      <c r="B7" s="25">
        <v>2004</v>
      </c>
      <c r="C7" s="25"/>
      <c r="D7" s="182"/>
      <c r="E7" s="118"/>
      <c r="F7" s="29"/>
      <c r="G7" s="25"/>
      <c r="H7" s="32"/>
      <c r="I7" s="25"/>
      <c r="J7" s="25"/>
      <c r="K7" s="32"/>
      <c r="L7" s="25"/>
      <c r="M7" s="25"/>
      <c r="N7" s="32"/>
      <c r="O7" s="25"/>
      <c r="P7" s="25"/>
      <c r="Q7" s="32"/>
      <c r="R7" s="25"/>
      <c r="S7" s="183"/>
      <c r="T7" s="28"/>
      <c r="U7" s="30"/>
      <c r="V7" s="25">
        <v>2004</v>
      </c>
      <c r="W7" s="25"/>
      <c r="X7" s="182"/>
      <c r="Y7" s="184"/>
      <c r="Z7" s="184"/>
      <c r="AA7" s="184"/>
      <c r="AB7" s="184"/>
      <c r="AC7" s="25"/>
      <c r="AD7" s="174"/>
      <c r="AE7" s="174"/>
      <c r="AF7" s="174"/>
      <c r="AG7" s="174"/>
      <c r="AH7" s="174"/>
      <c r="AI7" s="174"/>
      <c r="AJ7" s="174"/>
    </row>
    <row r="8" spans="1:36" s="181" customFormat="1" ht="15.6" customHeight="1" x14ac:dyDescent="0.25">
      <c r="A8" s="176"/>
      <c r="B8" s="25">
        <v>2005</v>
      </c>
      <c r="C8" s="25" t="s">
        <v>61</v>
      </c>
      <c r="D8" s="182" t="s">
        <v>66</v>
      </c>
      <c r="E8" s="118">
        <v>25</v>
      </c>
      <c r="F8" s="29">
        <v>23</v>
      </c>
      <c r="G8" s="25">
        <v>40</v>
      </c>
      <c r="H8" s="32">
        <v>0.57499999999999996</v>
      </c>
      <c r="I8" s="25">
        <v>3</v>
      </c>
      <c r="J8" s="25">
        <v>5</v>
      </c>
      <c r="K8" s="32">
        <v>0.6</v>
      </c>
      <c r="L8" s="25">
        <v>2</v>
      </c>
      <c r="M8" s="25">
        <v>4</v>
      </c>
      <c r="N8" s="32">
        <v>0.5</v>
      </c>
      <c r="O8" s="25">
        <v>7</v>
      </c>
      <c r="P8" s="25">
        <v>13</v>
      </c>
      <c r="Q8" s="32">
        <v>0.53839999999999999</v>
      </c>
      <c r="R8" s="25">
        <v>35</v>
      </c>
      <c r="S8" s="183">
        <v>62</v>
      </c>
      <c r="T8" s="28">
        <v>0.56451612903225812</v>
      </c>
      <c r="U8" s="30"/>
      <c r="V8" s="25">
        <v>2005</v>
      </c>
      <c r="W8" s="25" t="s">
        <v>61</v>
      </c>
      <c r="X8" s="182" t="s">
        <v>66</v>
      </c>
      <c r="Y8" s="184"/>
      <c r="Z8" s="184"/>
      <c r="AA8" s="184"/>
      <c r="AB8" s="184"/>
      <c r="AC8" s="25"/>
      <c r="AD8" s="174"/>
      <c r="AE8" s="174"/>
      <c r="AF8" s="174"/>
      <c r="AG8" s="174"/>
      <c r="AH8" s="174"/>
      <c r="AI8" s="174"/>
      <c r="AJ8" s="174"/>
    </row>
    <row r="9" spans="1:36" s="181" customFormat="1" ht="15.6" customHeight="1" x14ac:dyDescent="0.25">
      <c r="A9" s="176"/>
      <c r="B9" s="25">
        <v>2006</v>
      </c>
      <c r="C9" s="25" t="s">
        <v>61</v>
      </c>
      <c r="D9" s="182" t="s">
        <v>66</v>
      </c>
      <c r="E9" s="118">
        <v>25</v>
      </c>
      <c r="F9" s="29">
        <v>55</v>
      </c>
      <c r="G9" s="25">
        <v>102</v>
      </c>
      <c r="H9" s="32">
        <v>0.53920000000000001</v>
      </c>
      <c r="I9" s="25">
        <v>1</v>
      </c>
      <c r="J9" s="25">
        <v>1</v>
      </c>
      <c r="K9" s="32">
        <v>1</v>
      </c>
      <c r="L9" s="25">
        <v>2</v>
      </c>
      <c r="M9" s="25">
        <v>2</v>
      </c>
      <c r="N9" s="32">
        <v>1</v>
      </c>
      <c r="O9" s="25">
        <v>1</v>
      </c>
      <c r="P9" s="25">
        <v>2</v>
      </c>
      <c r="Q9" s="32">
        <v>0.5</v>
      </c>
      <c r="R9" s="25">
        <v>59</v>
      </c>
      <c r="S9" s="183">
        <v>107</v>
      </c>
      <c r="T9" s="28">
        <v>0.55140186915887845</v>
      </c>
      <c r="U9" s="30"/>
      <c r="V9" s="25">
        <v>2006</v>
      </c>
      <c r="W9" s="25" t="s">
        <v>61</v>
      </c>
      <c r="X9" s="182" t="s">
        <v>66</v>
      </c>
      <c r="Y9" s="184" t="s">
        <v>141</v>
      </c>
      <c r="Z9" s="184"/>
      <c r="AA9" s="184"/>
      <c r="AB9" s="184"/>
      <c r="AC9" s="25"/>
      <c r="AD9" s="174"/>
      <c r="AE9" s="174"/>
      <c r="AF9" s="174"/>
      <c r="AG9" s="174"/>
      <c r="AH9" s="174"/>
      <c r="AI9" s="174"/>
      <c r="AJ9" s="174"/>
    </row>
    <row r="10" spans="1:36" s="181" customFormat="1" ht="15.6" customHeight="1" x14ac:dyDescent="0.25">
      <c r="A10" s="176"/>
      <c r="B10" s="25">
        <v>2007</v>
      </c>
      <c r="C10" s="25" t="s">
        <v>58</v>
      </c>
      <c r="D10" s="182" t="s">
        <v>66</v>
      </c>
      <c r="E10" s="118">
        <v>24</v>
      </c>
      <c r="F10" s="29">
        <v>46</v>
      </c>
      <c r="G10" s="25">
        <v>100</v>
      </c>
      <c r="H10" s="32">
        <v>0.46</v>
      </c>
      <c r="I10" s="25">
        <v>4</v>
      </c>
      <c r="J10" s="25">
        <v>5</v>
      </c>
      <c r="K10" s="32">
        <v>0.8</v>
      </c>
      <c r="L10" s="25">
        <v>1</v>
      </c>
      <c r="M10" s="25">
        <v>2</v>
      </c>
      <c r="N10" s="32">
        <v>0.5</v>
      </c>
      <c r="O10" s="25">
        <v>1</v>
      </c>
      <c r="P10" s="25">
        <v>3</v>
      </c>
      <c r="Q10" s="32">
        <v>0.33329999999999999</v>
      </c>
      <c r="R10" s="25">
        <v>52</v>
      </c>
      <c r="S10" s="183">
        <v>110</v>
      </c>
      <c r="T10" s="28">
        <v>0.47272727272727272</v>
      </c>
      <c r="U10" s="30"/>
      <c r="V10" s="25">
        <v>2007</v>
      </c>
      <c r="W10" s="25" t="s">
        <v>58</v>
      </c>
      <c r="X10" s="182" t="s">
        <v>66</v>
      </c>
      <c r="Y10" s="184" t="s">
        <v>142</v>
      </c>
      <c r="Z10" s="184"/>
      <c r="AA10" s="184"/>
      <c r="AB10" s="184"/>
      <c r="AC10" s="25"/>
      <c r="AD10" s="174"/>
      <c r="AE10" s="174"/>
      <c r="AF10" s="174"/>
      <c r="AG10" s="174"/>
      <c r="AH10" s="174"/>
      <c r="AI10" s="174"/>
      <c r="AJ10" s="174"/>
    </row>
    <row r="11" spans="1:36" s="181" customFormat="1" ht="15.6" customHeight="1" x14ac:dyDescent="0.25">
      <c r="A11" s="176"/>
      <c r="B11" s="16" t="s">
        <v>7</v>
      </c>
      <c r="C11" s="17"/>
      <c r="D11" s="15"/>
      <c r="E11" s="18">
        <f>SUM(E4:E10)</f>
        <v>88</v>
      </c>
      <c r="F11" s="18">
        <f>SUM(F4:F10)</f>
        <v>131</v>
      </c>
      <c r="G11" s="18">
        <f>SUM(G4:G10)</f>
        <v>266</v>
      </c>
      <c r="H11" s="185">
        <f>PRODUCT(F11/G11)</f>
        <v>0.4924812030075188</v>
      </c>
      <c r="I11" s="18">
        <f>SUM(I4:I10)</f>
        <v>11</v>
      </c>
      <c r="J11" s="18">
        <f>SUM(J4:J10)</f>
        <v>25</v>
      </c>
      <c r="K11" s="185">
        <f>PRODUCT(I11/J11)</f>
        <v>0.44</v>
      </c>
      <c r="L11" s="18">
        <f>SUM(L4:L10)</f>
        <v>11</v>
      </c>
      <c r="M11" s="18">
        <f>SUM(M4:M10)</f>
        <v>21</v>
      </c>
      <c r="N11" s="185">
        <f>PRODUCT(L11/M11)</f>
        <v>0.52380952380952384</v>
      </c>
      <c r="O11" s="18">
        <f>SUM(O4:O10)</f>
        <v>11</v>
      </c>
      <c r="P11" s="18">
        <f>SUM(P4:P10)</f>
        <v>27</v>
      </c>
      <c r="Q11" s="185">
        <f>PRODUCT(O11/P11)</f>
        <v>0.40740740740740738</v>
      </c>
      <c r="R11" s="18">
        <f>SUM(R4:R10)</f>
        <v>164</v>
      </c>
      <c r="S11" s="18">
        <f>SUM(S4:S10)</f>
        <v>339</v>
      </c>
      <c r="T11" s="185">
        <f>PRODUCT(R11/S11)</f>
        <v>0.48377581120943952</v>
      </c>
      <c r="U11" s="30"/>
      <c r="V11" s="17"/>
      <c r="W11" s="14"/>
      <c r="X11" s="111"/>
      <c r="Y11" s="14"/>
      <c r="Z11" s="14"/>
      <c r="AA11" s="14"/>
      <c r="AB11" s="14"/>
      <c r="AC11" s="15"/>
      <c r="AD11" s="174"/>
      <c r="AE11" s="174"/>
      <c r="AF11" s="174"/>
      <c r="AG11" s="174"/>
      <c r="AH11" s="174"/>
      <c r="AI11" s="174"/>
      <c r="AJ11" s="174"/>
    </row>
    <row r="12" spans="1:36" s="181" customFormat="1" ht="15.6" customHeight="1" x14ac:dyDescent="0.25">
      <c r="A12" s="186"/>
      <c r="B12" s="174"/>
      <c r="C12" s="174"/>
      <c r="D12" s="174"/>
      <c r="E12" s="30"/>
      <c r="F12" s="174"/>
      <c r="G12" s="174"/>
      <c r="H12" s="187"/>
      <c r="I12" s="174"/>
      <c r="J12" s="174"/>
      <c r="K12" s="188"/>
      <c r="L12" s="174"/>
      <c r="M12" s="174"/>
      <c r="N12" s="174"/>
      <c r="O12" s="174"/>
      <c r="P12" s="174"/>
      <c r="Q12" s="174"/>
      <c r="R12" s="174"/>
      <c r="S12" s="174"/>
      <c r="T12" s="174"/>
      <c r="U12" s="30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36" ht="15.6" customHeight="1" x14ac:dyDescent="0.25">
      <c r="A13" s="176"/>
      <c r="B13" s="10" t="s">
        <v>137</v>
      </c>
      <c r="C13" s="11"/>
      <c r="D13" s="170"/>
      <c r="E13" s="11"/>
      <c r="F13" s="123"/>
      <c r="G13" s="65"/>
      <c r="H13" s="11"/>
      <c r="I13" s="123"/>
      <c r="J13" s="65"/>
      <c r="K13" s="11"/>
      <c r="L13" s="123"/>
      <c r="M13" s="65"/>
      <c r="N13" s="11"/>
      <c r="O13" s="123"/>
      <c r="P13" s="65"/>
      <c r="Q13" s="11"/>
      <c r="R13" s="123"/>
      <c r="S13" s="65"/>
      <c r="T13" s="27"/>
      <c r="U13" s="174"/>
      <c r="V13" s="10" t="s">
        <v>134</v>
      </c>
      <c r="W13" s="11"/>
      <c r="X13" s="170"/>
      <c r="Y13" s="65"/>
      <c r="Z13" s="65"/>
      <c r="AA13" s="65"/>
      <c r="AB13" s="65"/>
      <c r="AC13" s="173"/>
      <c r="AD13" s="174"/>
      <c r="AE13" s="174"/>
      <c r="AF13" s="174"/>
      <c r="AG13" s="174"/>
      <c r="AH13" s="174"/>
      <c r="AI13" s="174"/>
      <c r="AJ13" s="174"/>
    </row>
    <row r="14" spans="1:36" s="181" customFormat="1" ht="15.6" customHeight="1" x14ac:dyDescent="0.25">
      <c r="A14" s="176"/>
      <c r="B14" s="17"/>
      <c r="C14" s="14"/>
      <c r="D14" s="177"/>
      <c r="E14" s="151"/>
      <c r="F14" s="178"/>
      <c r="G14" s="151" t="s">
        <v>17</v>
      </c>
      <c r="H14" s="179"/>
      <c r="I14" s="178"/>
      <c r="J14" s="151" t="s">
        <v>18</v>
      </c>
      <c r="K14" s="180"/>
      <c r="L14" s="178"/>
      <c r="M14" s="151" t="s">
        <v>19</v>
      </c>
      <c r="N14" s="165"/>
      <c r="O14" s="178"/>
      <c r="P14" s="151" t="s">
        <v>20</v>
      </c>
      <c r="Q14" s="165"/>
      <c r="R14" s="178"/>
      <c r="S14" s="151" t="s">
        <v>7</v>
      </c>
      <c r="T14" s="165"/>
      <c r="U14" s="30"/>
      <c r="V14" s="17"/>
      <c r="W14" s="14"/>
      <c r="X14" s="111"/>
      <c r="Y14" s="14"/>
      <c r="Z14" s="14"/>
      <c r="AA14" s="14"/>
      <c r="AB14" s="14"/>
      <c r="AC14" s="15"/>
      <c r="AD14" s="174"/>
      <c r="AE14" s="174"/>
      <c r="AF14" s="174"/>
      <c r="AG14" s="174"/>
      <c r="AH14" s="174"/>
      <c r="AI14" s="174"/>
      <c r="AJ14" s="174"/>
    </row>
    <row r="15" spans="1:36" ht="15.6" customHeight="1" x14ac:dyDescent="0.25">
      <c r="A15" s="176"/>
      <c r="B15" s="17" t="s">
        <v>0</v>
      </c>
      <c r="C15" s="14" t="s">
        <v>4</v>
      </c>
      <c r="D15" s="177" t="s">
        <v>1</v>
      </c>
      <c r="E15" s="14" t="s">
        <v>3</v>
      </c>
      <c r="F15" s="17" t="s">
        <v>16</v>
      </c>
      <c r="G15" s="14" t="s">
        <v>135</v>
      </c>
      <c r="H15" s="122" t="s">
        <v>136</v>
      </c>
      <c r="I15" s="17" t="s">
        <v>16</v>
      </c>
      <c r="J15" s="14" t="s">
        <v>135</v>
      </c>
      <c r="K15" s="122" t="s">
        <v>136</v>
      </c>
      <c r="L15" s="17" t="s">
        <v>16</v>
      </c>
      <c r="M15" s="14" t="s">
        <v>135</v>
      </c>
      <c r="N15" s="122" t="s">
        <v>136</v>
      </c>
      <c r="O15" s="17" t="s">
        <v>16</v>
      </c>
      <c r="P15" s="14" t="s">
        <v>135</v>
      </c>
      <c r="Q15" s="122" t="s">
        <v>136</v>
      </c>
      <c r="R15" s="17" t="s">
        <v>16</v>
      </c>
      <c r="S15" s="14" t="s">
        <v>135</v>
      </c>
      <c r="T15" s="122" t="s">
        <v>136</v>
      </c>
      <c r="U15" s="30"/>
      <c r="V15" s="17" t="s">
        <v>0</v>
      </c>
      <c r="W15" s="14" t="s">
        <v>4</v>
      </c>
      <c r="X15" s="177" t="s">
        <v>1</v>
      </c>
      <c r="Y15" s="17" t="s">
        <v>17</v>
      </c>
      <c r="Z15" s="14" t="s">
        <v>18</v>
      </c>
      <c r="AA15" s="14" t="s">
        <v>19</v>
      </c>
      <c r="AB15" s="14" t="s">
        <v>20</v>
      </c>
      <c r="AC15" s="15" t="s">
        <v>16</v>
      </c>
      <c r="AD15" s="174"/>
      <c r="AE15" s="174"/>
      <c r="AF15" s="174"/>
      <c r="AG15" s="174"/>
      <c r="AH15" s="174"/>
      <c r="AI15" s="174"/>
      <c r="AJ15" s="174"/>
    </row>
    <row r="16" spans="1:36" ht="15.6" customHeight="1" x14ac:dyDescent="0.25">
      <c r="A16" s="176"/>
      <c r="B16" s="25">
        <v>2005</v>
      </c>
      <c r="C16" s="25" t="s">
        <v>58</v>
      </c>
      <c r="D16" s="182" t="s">
        <v>66</v>
      </c>
      <c r="E16" s="118">
        <v>14</v>
      </c>
      <c r="F16" s="29">
        <v>16</v>
      </c>
      <c r="G16" s="25">
        <v>42</v>
      </c>
      <c r="H16" s="32">
        <v>0.38090000000000002</v>
      </c>
      <c r="I16" s="25">
        <v>0</v>
      </c>
      <c r="J16" s="25">
        <v>2</v>
      </c>
      <c r="K16" s="32">
        <v>0</v>
      </c>
      <c r="L16" s="25">
        <v>1</v>
      </c>
      <c r="M16" s="25">
        <v>2</v>
      </c>
      <c r="N16" s="32">
        <v>0.5</v>
      </c>
      <c r="O16" s="25">
        <v>0</v>
      </c>
      <c r="P16" s="25">
        <v>1</v>
      </c>
      <c r="Q16" s="32">
        <v>0</v>
      </c>
      <c r="R16" s="25">
        <v>17</v>
      </c>
      <c r="S16" s="183">
        <v>47</v>
      </c>
      <c r="T16" s="28">
        <v>0.36170000000000002</v>
      </c>
      <c r="U16" s="30"/>
      <c r="V16" s="25">
        <v>2005</v>
      </c>
      <c r="W16" s="25" t="s">
        <v>58</v>
      </c>
      <c r="X16" s="182" t="s">
        <v>66</v>
      </c>
      <c r="Y16" s="184" t="s">
        <v>143</v>
      </c>
      <c r="Z16" s="184"/>
      <c r="AA16" s="184"/>
      <c r="AB16" s="184"/>
      <c r="AC16" s="25"/>
      <c r="AD16" s="174"/>
      <c r="AE16" s="174"/>
      <c r="AF16" s="174"/>
      <c r="AG16" s="174"/>
      <c r="AH16" s="174"/>
      <c r="AI16" s="174"/>
      <c r="AJ16" s="174"/>
    </row>
    <row r="17" spans="1:36" ht="15.6" customHeight="1" x14ac:dyDescent="0.25">
      <c r="A17" s="176"/>
      <c r="B17" s="25">
        <v>2006</v>
      </c>
      <c r="C17" s="25" t="s">
        <v>61</v>
      </c>
      <c r="D17" s="182" t="s">
        <v>66</v>
      </c>
      <c r="E17" s="118">
        <v>15</v>
      </c>
      <c r="F17" s="29">
        <v>30</v>
      </c>
      <c r="G17" s="25">
        <v>61</v>
      </c>
      <c r="H17" s="32">
        <v>0.49180000000000001</v>
      </c>
      <c r="I17" s="25">
        <v>1</v>
      </c>
      <c r="J17" s="25">
        <v>1</v>
      </c>
      <c r="K17" s="32">
        <v>1</v>
      </c>
      <c r="L17" s="25">
        <v>0</v>
      </c>
      <c r="M17" s="25">
        <v>1</v>
      </c>
      <c r="N17" s="32">
        <v>0</v>
      </c>
      <c r="O17" s="25">
        <v>0</v>
      </c>
      <c r="P17" s="25">
        <v>0</v>
      </c>
      <c r="Q17" s="32">
        <v>0</v>
      </c>
      <c r="R17" s="25">
        <v>31</v>
      </c>
      <c r="S17" s="183">
        <v>63</v>
      </c>
      <c r="T17" s="28">
        <v>0.49199999999999999</v>
      </c>
      <c r="U17" s="30"/>
      <c r="V17" s="25">
        <v>2006</v>
      </c>
      <c r="W17" s="25" t="s">
        <v>61</v>
      </c>
      <c r="X17" s="182" t="s">
        <v>66</v>
      </c>
      <c r="Y17" s="184" t="s">
        <v>63</v>
      </c>
      <c r="Z17" s="184"/>
      <c r="AA17" s="184"/>
      <c r="AB17" s="184"/>
      <c r="AC17" s="25"/>
      <c r="AD17" s="174"/>
      <c r="AE17" s="174"/>
      <c r="AF17" s="174"/>
      <c r="AG17" s="174"/>
      <c r="AH17" s="174"/>
      <c r="AI17" s="174"/>
      <c r="AJ17" s="174"/>
    </row>
    <row r="18" spans="1:36" ht="15.6" customHeight="1" x14ac:dyDescent="0.25">
      <c r="A18" s="176"/>
      <c r="B18" s="25">
        <v>2007</v>
      </c>
      <c r="C18" s="25" t="s">
        <v>69</v>
      </c>
      <c r="D18" s="182" t="s">
        <v>66</v>
      </c>
      <c r="E18" s="118">
        <v>13</v>
      </c>
      <c r="F18" s="29">
        <v>19</v>
      </c>
      <c r="G18" s="25">
        <v>48</v>
      </c>
      <c r="H18" s="32">
        <v>0.39579999999999999</v>
      </c>
      <c r="I18" s="25">
        <v>1</v>
      </c>
      <c r="J18" s="25">
        <v>1</v>
      </c>
      <c r="K18" s="32">
        <v>1</v>
      </c>
      <c r="L18" s="25">
        <v>2</v>
      </c>
      <c r="M18" s="25">
        <v>2</v>
      </c>
      <c r="N18" s="32">
        <v>1</v>
      </c>
      <c r="O18" s="25">
        <v>1</v>
      </c>
      <c r="P18" s="25">
        <v>1</v>
      </c>
      <c r="Q18" s="32">
        <v>1</v>
      </c>
      <c r="R18" s="25">
        <v>23</v>
      </c>
      <c r="S18" s="183">
        <v>52</v>
      </c>
      <c r="T18" s="28">
        <v>0.44230000000000003</v>
      </c>
      <c r="U18" s="30"/>
      <c r="V18" s="25">
        <v>2007</v>
      </c>
      <c r="W18" s="25" t="s">
        <v>69</v>
      </c>
      <c r="X18" s="182" t="s">
        <v>66</v>
      </c>
      <c r="Y18" s="184" t="s">
        <v>144</v>
      </c>
      <c r="Z18" s="184"/>
      <c r="AA18" s="184"/>
      <c r="AB18" s="184"/>
      <c r="AC18" s="25"/>
      <c r="AD18" s="174"/>
      <c r="AE18" s="174"/>
      <c r="AF18" s="174"/>
      <c r="AG18" s="174"/>
      <c r="AH18" s="174"/>
      <c r="AI18" s="174"/>
      <c r="AJ18" s="174"/>
    </row>
    <row r="19" spans="1:36" ht="15.6" customHeight="1" x14ac:dyDescent="0.25">
      <c r="A19" s="176"/>
      <c r="B19" s="16" t="s">
        <v>7</v>
      </c>
      <c r="C19" s="17"/>
      <c r="D19" s="15"/>
      <c r="E19" s="18">
        <f>SUM(E14:E18)</f>
        <v>42</v>
      </c>
      <c r="F19" s="18">
        <f>SUM(F16:F18)</f>
        <v>65</v>
      </c>
      <c r="G19" s="18">
        <f>SUM(G16:G18)</f>
        <v>151</v>
      </c>
      <c r="H19" s="185">
        <f>PRODUCT(F19/G19)</f>
        <v>0.43046357615894038</v>
      </c>
      <c r="I19" s="18">
        <f>SUM(I16:I18)</f>
        <v>2</v>
      </c>
      <c r="J19" s="18">
        <f>SUM(J16:J18)</f>
        <v>4</v>
      </c>
      <c r="K19" s="185">
        <f>PRODUCT(I19/J19)</f>
        <v>0.5</v>
      </c>
      <c r="L19" s="18">
        <f>SUM(L16:L18)</f>
        <v>3</v>
      </c>
      <c r="M19" s="18">
        <f>SUM(M16:M18)</f>
        <v>5</v>
      </c>
      <c r="N19" s="185">
        <f>PRODUCT(L19/M19)</f>
        <v>0.6</v>
      </c>
      <c r="O19" s="18">
        <f>SUM(O16:O18)</f>
        <v>1</v>
      </c>
      <c r="P19" s="18">
        <f>SUM(P16:P18)</f>
        <v>2</v>
      </c>
      <c r="Q19" s="185">
        <f>PRODUCT(O19/P19)</f>
        <v>0.5</v>
      </c>
      <c r="R19" s="18">
        <f>SUM(R16:R18)</f>
        <v>71</v>
      </c>
      <c r="S19" s="18">
        <f>SUM(S16:S18)</f>
        <v>162</v>
      </c>
      <c r="T19" s="185">
        <f>PRODUCT(R19/S19)</f>
        <v>0.43827160493827161</v>
      </c>
      <c r="U19" s="174"/>
      <c r="V19" s="17"/>
      <c r="W19" s="14"/>
      <c r="X19" s="111"/>
      <c r="Y19" s="14"/>
      <c r="Z19" s="14"/>
      <c r="AA19" s="14"/>
      <c r="AB19" s="14"/>
      <c r="AC19" s="15"/>
      <c r="AD19" s="174"/>
      <c r="AE19" s="174"/>
      <c r="AF19" s="174"/>
      <c r="AG19" s="174"/>
      <c r="AH19" s="174"/>
      <c r="AI19" s="174"/>
      <c r="AJ19" s="174"/>
    </row>
    <row r="20" spans="1:36" ht="15.6" customHeight="1" x14ac:dyDescent="0.25">
      <c r="A20" s="176"/>
      <c r="B20" s="174"/>
      <c r="C20" s="174"/>
      <c r="D20" s="174"/>
      <c r="E20" s="30"/>
      <c r="F20" s="174"/>
      <c r="G20" s="174"/>
      <c r="H20" s="187"/>
      <c r="I20" s="174"/>
      <c r="J20" s="174"/>
      <c r="K20" s="188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</row>
    <row r="21" spans="1:36" ht="15.6" customHeight="1" x14ac:dyDescent="0.25">
      <c r="A21" s="176"/>
      <c r="B21" s="10" t="s">
        <v>138</v>
      </c>
      <c r="C21" s="11"/>
      <c r="D21" s="170"/>
      <c r="E21" s="11"/>
      <c r="F21" s="123"/>
      <c r="G21" s="65"/>
      <c r="H21" s="11"/>
      <c r="I21" s="123"/>
      <c r="J21" s="65"/>
      <c r="K21" s="11"/>
      <c r="L21" s="123"/>
      <c r="M21" s="65"/>
      <c r="N21" s="11"/>
      <c r="O21" s="123"/>
      <c r="P21" s="65"/>
      <c r="Q21" s="11"/>
      <c r="R21" s="123"/>
      <c r="S21" s="65"/>
      <c r="T21" s="27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</row>
    <row r="22" spans="1:36" ht="15.6" customHeight="1" x14ac:dyDescent="0.25">
      <c r="A22" s="176"/>
      <c r="B22" s="17"/>
      <c r="C22" s="14"/>
      <c r="D22" s="177"/>
      <c r="E22" s="151"/>
      <c r="F22" s="178"/>
      <c r="G22" s="151" t="s">
        <v>17</v>
      </c>
      <c r="H22" s="179"/>
      <c r="I22" s="178"/>
      <c r="J22" s="151" t="s">
        <v>18</v>
      </c>
      <c r="K22" s="180"/>
      <c r="L22" s="178"/>
      <c r="M22" s="151" t="s">
        <v>19</v>
      </c>
      <c r="N22" s="165"/>
      <c r="O22" s="178"/>
      <c r="P22" s="151" t="s">
        <v>20</v>
      </c>
      <c r="Q22" s="165"/>
      <c r="R22" s="178"/>
      <c r="S22" s="151" t="s">
        <v>7</v>
      </c>
      <c r="T22" s="165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</row>
    <row r="23" spans="1:36" ht="15.6" customHeight="1" x14ac:dyDescent="0.25">
      <c r="A23" s="176"/>
      <c r="B23" s="22"/>
      <c r="C23" s="14"/>
      <c r="D23" s="177"/>
      <c r="E23" s="14" t="s">
        <v>3</v>
      </c>
      <c r="F23" s="17" t="s">
        <v>16</v>
      </c>
      <c r="G23" s="14" t="s">
        <v>135</v>
      </c>
      <c r="H23" s="122" t="s">
        <v>136</v>
      </c>
      <c r="I23" s="17" t="s">
        <v>16</v>
      </c>
      <c r="J23" s="14" t="s">
        <v>135</v>
      </c>
      <c r="K23" s="122" t="s">
        <v>136</v>
      </c>
      <c r="L23" s="17" t="s">
        <v>16</v>
      </c>
      <c r="M23" s="14" t="s">
        <v>135</v>
      </c>
      <c r="N23" s="122" t="s">
        <v>136</v>
      </c>
      <c r="O23" s="17" t="s">
        <v>16</v>
      </c>
      <c r="P23" s="14" t="s">
        <v>135</v>
      </c>
      <c r="Q23" s="122" t="s">
        <v>136</v>
      </c>
      <c r="R23" s="17" t="s">
        <v>16</v>
      </c>
      <c r="S23" s="14" t="s">
        <v>135</v>
      </c>
      <c r="T23" s="122" t="s">
        <v>136</v>
      </c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</row>
    <row r="24" spans="1:36" ht="15.6" customHeight="1" x14ac:dyDescent="0.25">
      <c r="A24" s="176"/>
      <c r="B24" s="16" t="s">
        <v>139</v>
      </c>
      <c r="C24" s="17"/>
      <c r="D24" s="15"/>
      <c r="E24" s="15">
        <f>PRODUCT(E11)</f>
        <v>88</v>
      </c>
      <c r="F24" s="18">
        <f>PRODUCT(F11)</f>
        <v>131</v>
      </c>
      <c r="G24" s="18">
        <f>PRODUCT(G11)</f>
        <v>266</v>
      </c>
      <c r="H24" s="185">
        <f>PRODUCT(H11)</f>
        <v>0.4924812030075188</v>
      </c>
      <c r="I24" s="18">
        <f>PRODUCT(I11)</f>
        <v>11</v>
      </c>
      <c r="J24" s="18">
        <f>PRODUCT(J11)</f>
        <v>25</v>
      </c>
      <c r="K24" s="185">
        <f>PRODUCT(K11)</f>
        <v>0.44</v>
      </c>
      <c r="L24" s="18">
        <f>PRODUCT(L11)</f>
        <v>11</v>
      </c>
      <c r="M24" s="18">
        <f>PRODUCT(M11)</f>
        <v>21</v>
      </c>
      <c r="N24" s="185">
        <f>PRODUCT(N11)</f>
        <v>0.52380952380952384</v>
      </c>
      <c r="O24" s="18">
        <f>PRODUCT(O11)</f>
        <v>11</v>
      </c>
      <c r="P24" s="18">
        <f>PRODUCT(P11)</f>
        <v>27</v>
      </c>
      <c r="Q24" s="185">
        <f>PRODUCT(Q11)</f>
        <v>0.40740740740740738</v>
      </c>
      <c r="R24" s="18">
        <f>PRODUCT(R11)</f>
        <v>164</v>
      </c>
      <c r="S24" s="18">
        <f>PRODUCT(S11)</f>
        <v>339</v>
      </c>
      <c r="T24" s="185">
        <f>PRODUCT(T11)</f>
        <v>0.48377581120943952</v>
      </c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</row>
    <row r="25" spans="1:36" ht="15.6" customHeight="1" x14ac:dyDescent="0.25">
      <c r="A25" s="176"/>
      <c r="B25" s="16" t="s">
        <v>140</v>
      </c>
      <c r="C25" s="17"/>
      <c r="D25" s="15"/>
      <c r="E25" s="15">
        <f>PRODUCT(E19)</f>
        <v>42</v>
      </c>
      <c r="F25" s="18">
        <f t="shared" ref="F25:T25" si="0">PRODUCT(F19)</f>
        <v>65</v>
      </c>
      <c r="G25" s="18">
        <f t="shared" si="0"/>
        <v>151</v>
      </c>
      <c r="H25" s="185">
        <f t="shared" si="0"/>
        <v>0.43046357615894038</v>
      </c>
      <c r="I25" s="18">
        <f t="shared" si="0"/>
        <v>2</v>
      </c>
      <c r="J25" s="18">
        <f t="shared" si="0"/>
        <v>4</v>
      </c>
      <c r="K25" s="185">
        <f t="shared" si="0"/>
        <v>0.5</v>
      </c>
      <c r="L25" s="18">
        <f t="shared" si="0"/>
        <v>3</v>
      </c>
      <c r="M25" s="18">
        <f t="shared" si="0"/>
        <v>5</v>
      </c>
      <c r="N25" s="185">
        <f t="shared" si="0"/>
        <v>0.6</v>
      </c>
      <c r="O25" s="18">
        <f t="shared" si="0"/>
        <v>1</v>
      </c>
      <c r="P25" s="18">
        <f t="shared" si="0"/>
        <v>2</v>
      </c>
      <c r="Q25" s="185">
        <f t="shared" si="0"/>
        <v>0.5</v>
      </c>
      <c r="R25" s="18">
        <f t="shared" si="0"/>
        <v>71</v>
      </c>
      <c r="S25" s="18">
        <f t="shared" si="0"/>
        <v>162</v>
      </c>
      <c r="T25" s="185">
        <f t="shared" si="0"/>
        <v>0.43827160493827161</v>
      </c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</row>
    <row r="26" spans="1:36" ht="15.6" customHeight="1" x14ac:dyDescent="0.25">
      <c r="A26" s="176"/>
      <c r="B26" s="174"/>
      <c r="C26" s="174"/>
      <c r="D26" s="174"/>
      <c r="E26" s="30"/>
      <c r="F26" s="174"/>
      <c r="G26" s="174"/>
      <c r="H26" s="187"/>
      <c r="I26" s="174"/>
      <c r="J26" s="174"/>
      <c r="K26" s="188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</row>
    <row r="27" spans="1:36" ht="15.6" customHeight="1" x14ac:dyDescent="0.25">
      <c r="A27" s="176"/>
      <c r="B27" s="174"/>
      <c r="C27" s="174"/>
      <c r="D27" s="174"/>
      <c r="E27" s="30"/>
      <c r="F27" s="174"/>
      <c r="G27" s="174"/>
      <c r="H27" s="187"/>
      <c r="I27" s="174"/>
      <c r="J27" s="174"/>
      <c r="K27" s="188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</row>
    <row r="28" spans="1:36" ht="15.6" customHeight="1" x14ac:dyDescent="0.25">
      <c r="A28" s="176"/>
      <c r="B28" s="174"/>
      <c r="C28" s="174"/>
      <c r="D28" s="174"/>
      <c r="E28" s="30"/>
      <c r="F28" s="174"/>
      <c r="G28" s="174"/>
      <c r="H28" s="187"/>
      <c r="I28" s="174"/>
      <c r="J28" s="174"/>
      <c r="K28" s="188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</row>
    <row r="29" spans="1:36" ht="15.6" customHeight="1" x14ac:dyDescent="0.25">
      <c r="A29" s="176"/>
      <c r="B29" s="174"/>
      <c r="C29" s="174"/>
      <c r="D29" s="174"/>
      <c r="E29" s="30"/>
      <c r="F29" s="174"/>
      <c r="G29" s="174"/>
      <c r="H29" s="187"/>
      <c r="I29" s="174"/>
      <c r="J29" s="174"/>
      <c r="K29" s="188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36" ht="15.6" customHeight="1" x14ac:dyDescent="0.25">
      <c r="A30" s="176"/>
      <c r="B30" s="174"/>
      <c r="C30" s="174"/>
      <c r="D30" s="174"/>
      <c r="E30" s="30"/>
      <c r="F30" s="174"/>
      <c r="G30" s="174"/>
      <c r="H30" s="187"/>
      <c r="I30" s="174"/>
      <c r="J30" s="174"/>
      <c r="K30" s="188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36" ht="15.6" customHeight="1" x14ac:dyDescent="0.25">
      <c r="A31" s="176"/>
      <c r="B31" s="174"/>
      <c r="C31" s="174"/>
      <c r="D31" s="174"/>
      <c r="E31" s="30"/>
      <c r="F31" s="174"/>
      <c r="G31" s="174"/>
      <c r="H31" s="187"/>
      <c r="I31" s="174"/>
      <c r="J31" s="174"/>
      <c r="K31" s="188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36" ht="15.6" customHeight="1" x14ac:dyDescent="0.25">
      <c r="A32" s="176"/>
      <c r="B32" s="174"/>
      <c r="C32" s="174"/>
      <c r="D32" s="174"/>
      <c r="E32" s="30"/>
      <c r="F32" s="174"/>
      <c r="G32" s="174"/>
      <c r="H32" s="187"/>
      <c r="I32" s="174"/>
      <c r="J32" s="174"/>
      <c r="K32" s="188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15.6" customHeight="1" x14ac:dyDescent="0.25">
      <c r="A33" s="176"/>
      <c r="B33" s="174"/>
      <c r="C33" s="174"/>
      <c r="D33" s="174"/>
      <c r="E33" s="30"/>
      <c r="F33" s="174"/>
      <c r="G33" s="174"/>
      <c r="H33" s="187"/>
      <c r="I33" s="174"/>
      <c r="J33" s="174"/>
      <c r="K33" s="188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  <row r="34" spans="1:36" ht="15.6" customHeight="1" x14ac:dyDescent="0.25">
      <c r="A34" s="176"/>
      <c r="B34" s="174"/>
      <c r="C34" s="174"/>
      <c r="D34" s="174"/>
      <c r="E34" s="30"/>
      <c r="F34" s="174"/>
      <c r="G34" s="174"/>
      <c r="H34" s="187"/>
      <c r="I34" s="174"/>
      <c r="J34" s="174"/>
      <c r="K34" s="188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</row>
    <row r="35" spans="1:36" ht="15.6" customHeight="1" x14ac:dyDescent="0.25">
      <c r="A35" s="176"/>
      <c r="B35" s="174"/>
      <c r="C35" s="174"/>
      <c r="D35" s="174"/>
      <c r="E35" s="30"/>
      <c r="F35" s="174"/>
      <c r="G35" s="174"/>
      <c r="H35" s="187"/>
      <c r="I35" s="174"/>
      <c r="J35" s="174"/>
      <c r="K35" s="188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</row>
    <row r="36" spans="1:36" ht="15.6" customHeight="1" x14ac:dyDescent="0.25">
      <c r="A36" s="176"/>
      <c r="B36" s="174"/>
      <c r="C36" s="174"/>
      <c r="D36" s="174"/>
      <c r="E36" s="30"/>
      <c r="F36" s="174"/>
      <c r="G36" s="174"/>
      <c r="H36" s="187"/>
      <c r="I36" s="174"/>
      <c r="J36" s="174"/>
      <c r="K36" s="188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</row>
    <row r="37" spans="1:36" ht="15.6" customHeight="1" x14ac:dyDescent="0.25">
      <c r="A37" s="176"/>
      <c r="B37" s="174"/>
      <c r="C37" s="174"/>
      <c r="D37" s="174"/>
      <c r="E37" s="30"/>
      <c r="F37" s="174"/>
      <c r="G37" s="174"/>
      <c r="H37" s="187"/>
      <c r="I37" s="174"/>
      <c r="J37" s="174"/>
      <c r="K37" s="188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</row>
    <row r="38" spans="1:36" ht="15.6" customHeight="1" x14ac:dyDescent="0.25">
      <c r="A38" s="176"/>
      <c r="B38" s="174"/>
      <c r="C38" s="174"/>
      <c r="D38" s="174"/>
      <c r="E38" s="30"/>
      <c r="F38" s="174"/>
      <c r="G38" s="174"/>
      <c r="H38" s="187"/>
      <c r="I38" s="174"/>
      <c r="J38" s="174"/>
      <c r="K38" s="188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</row>
    <row r="39" spans="1:36" ht="15.6" customHeight="1" x14ac:dyDescent="0.25">
      <c r="A39" s="176"/>
      <c r="B39" s="174"/>
      <c r="C39" s="174"/>
      <c r="D39" s="174"/>
      <c r="E39" s="30"/>
      <c r="F39" s="174"/>
      <c r="G39" s="174"/>
      <c r="H39" s="187"/>
      <c r="I39" s="174"/>
      <c r="J39" s="174"/>
      <c r="K39" s="188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</row>
    <row r="40" spans="1:36" ht="15.6" customHeight="1" x14ac:dyDescent="0.25">
      <c r="A40" s="176"/>
      <c r="B40" s="174"/>
      <c r="C40" s="174"/>
      <c r="D40" s="174"/>
      <c r="E40" s="30"/>
      <c r="F40" s="174"/>
      <c r="G40" s="174"/>
      <c r="H40" s="187"/>
      <c r="I40" s="174"/>
      <c r="J40" s="174"/>
      <c r="K40" s="188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</row>
    <row r="41" spans="1:36" ht="15.6" customHeight="1" x14ac:dyDescent="0.25">
      <c r="A41" s="176"/>
      <c r="B41" s="174"/>
      <c r="C41" s="174"/>
      <c r="D41" s="174"/>
      <c r="E41" s="30"/>
      <c r="F41" s="174"/>
      <c r="G41" s="174"/>
      <c r="H41" s="187"/>
      <c r="I41" s="174"/>
      <c r="J41" s="174"/>
      <c r="K41" s="188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</row>
    <row r="42" spans="1:36" ht="15.6" customHeight="1" x14ac:dyDescent="0.25">
      <c r="A42" s="176"/>
      <c r="B42" s="174"/>
      <c r="C42" s="174"/>
      <c r="D42" s="174"/>
      <c r="E42" s="30"/>
      <c r="F42" s="174"/>
      <c r="G42" s="174"/>
      <c r="H42" s="187"/>
      <c r="I42" s="174"/>
      <c r="J42" s="174"/>
      <c r="K42" s="188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</row>
    <row r="43" spans="1:36" ht="15.6" customHeight="1" x14ac:dyDescent="0.25">
      <c r="A43" s="176"/>
      <c r="B43" s="174"/>
      <c r="C43" s="174"/>
      <c r="D43" s="174"/>
      <c r="E43" s="30"/>
      <c r="F43" s="174"/>
      <c r="G43" s="174"/>
      <c r="H43" s="187"/>
      <c r="I43" s="174"/>
      <c r="J43" s="174"/>
      <c r="K43" s="188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</row>
    <row r="44" spans="1:36" ht="15.6" customHeight="1" x14ac:dyDescent="0.25">
      <c r="A44" s="176"/>
      <c r="B44" s="174"/>
      <c r="C44" s="174"/>
      <c r="D44" s="174"/>
      <c r="E44" s="30"/>
      <c r="F44" s="174"/>
      <c r="G44" s="174"/>
      <c r="H44" s="187"/>
      <c r="I44" s="174"/>
      <c r="J44" s="174"/>
      <c r="K44" s="188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</row>
    <row r="45" spans="1:36" ht="15.6" customHeight="1" x14ac:dyDescent="0.25">
      <c r="A45" s="176"/>
      <c r="B45" s="174"/>
      <c r="C45" s="174"/>
      <c r="D45" s="174"/>
      <c r="E45" s="30"/>
      <c r="F45" s="174"/>
      <c r="G45" s="174"/>
      <c r="H45" s="187"/>
      <c r="I45" s="174"/>
      <c r="J45" s="174"/>
      <c r="K45" s="188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</row>
    <row r="46" spans="1:36" ht="15.6" customHeight="1" x14ac:dyDescent="0.25">
      <c r="A46" s="176"/>
      <c r="B46" s="174"/>
      <c r="C46" s="174"/>
      <c r="D46" s="174"/>
      <c r="E46" s="30"/>
      <c r="F46" s="174"/>
      <c r="G46" s="174"/>
      <c r="H46" s="187"/>
      <c r="I46" s="174"/>
      <c r="J46" s="174"/>
      <c r="K46" s="188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</row>
    <row r="47" spans="1:36" s="190" customFormat="1" ht="15.6" customHeight="1" x14ac:dyDescent="0.25">
      <c r="A47" s="189"/>
      <c r="B47" s="174"/>
      <c r="C47" s="174"/>
      <c r="D47" s="174"/>
      <c r="E47" s="30"/>
      <c r="F47" s="174"/>
      <c r="G47" s="174"/>
      <c r="H47" s="187"/>
      <c r="I47" s="174"/>
      <c r="J47" s="174"/>
      <c r="K47" s="188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</row>
    <row r="48" spans="1:36" s="190" customFormat="1" ht="15.6" customHeight="1" x14ac:dyDescent="0.25">
      <c r="A48" s="189"/>
      <c r="B48" s="174"/>
      <c r="C48" s="174"/>
      <c r="D48" s="174"/>
      <c r="E48" s="30"/>
      <c r="F48" s="174"/>
      <c r="G48" s="174"/>
      <c r="H48" s="187"/>
      <c r="I48" s="174"/>
      <c r="J48" s="174"/>
      <c r="K48" s="188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</row>
    <row r="49" spans="1:36" ht="15.6" customHeight="1" x14ac:dyDescent="0.25">
      <c r="A49" s="176"/>
      <c r="B49" s="174"/>
      <c r="C49" s="174"/>
      <c r="D49" s="174"/>
      <c r="E49" s="30"/>
      <c r="F49" s="174"/>
      <c r="G49" s="174"/>
      <c r="H49" s="187"/>
      <c r="I49" s="174"/>
      <c r="J49" s="174"/>
      <c r="K49" s="188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</row>
    <row r="50" spans="1:36" ht="15.6" customHeight="1" x14ac:dyDescent="0.25">
      <c r="A50" s="176"/>
      <c r="B50" s="174"/>
      <c r="C50" s="174"/>
      <c r="D50" s="174"/>
      <c r="E50" s="30"/>
      <c r="F50" s="174"/>
      <c r="G50" s="174"/>
      <c r="H50" s="187"/>
      <c r="I50" s="174"/>
      <c r="J50" s="174"/>
      <c r="K50" s="188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</row>
    <row r="51" spans="1:36" ht="15.6" customHeight="1" x14ac:dyDescent="0.25">
      <c r="A51" s="176"/>
      <c r="B51" s="174"/>
      <c r="C51" s="174"/>
      <c r="D51" s="174"/>
      <c r="E51" s="30"/>
      <c r="F51" s="174"/>
      <c r="G51" s="174"/>
      <c r="H51" s="187"/>
      <c r="I51" s="174"/>
      <c r="J51" s="174"/>
      <c r="K51" s="188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</row>
    <row r="52" spans="1:36" ht="15.6" customHeight="1" x14ac:dyDescent="0.25">
      <c r="A52" s="176"/>
      <c r="B52" s="174"/>
      <c r="C52" s="174"/>
      <c r="D52" s="174"/>
      <c r="E52" s="30"/>
      <c r="F52" s="174"/>
      <c r="G52" s="174"/>
      <c r="H52" s="187"/>
      <c r="I52" s="174"/>
      <c r="J52" s="174"/>
      <c r="K52" s="188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</row>
    <row r="53" spans="1:36" ht="15.6" customHeight="1" x14ac:dyDescent="0.25">
      <c r="A53" s="176"/>
      <c r="B53" s="174"/>
      <c r="C53" s="174"/>
      <c r="D53" s="174"/>
      <c r="E53" s="30"/>
      <c r="F53" s="174"/>
      <c r="G53" s="174"/>
      <c r="H53" s="187"/>
      <c r="I53" s="174"/>
      <c r="J53" s="174"/>
      <c r="K53" s="188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</row>
    <row r="54" spans="1:36" ht="15.6" customHeight="1" x14ac:dyDescent="0.25">
      <c r="A54" s="176"/>
      <c r="B54" s="174"/>
      <c r="C54" s="174"/>
      <c r="D54" s="174"/>
      <c r="E54" s="30"/>
      <c r="F54" s="174"/>
      <c r="G54" s="174"/>
      <c r="H54" s="187"/>
      <c r="I54" s="174"/>
      <c r="J54" s="174"/>
      <c r="K54" s="188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</row>
    <row r="55" spans="1:36" ht="15.6" customHeight="1" x14ac:dyDescent="0.25">
      <c r="A55" s="176"/>
      <c r="B55" s="174"/>
      <c r="C55" s="174"/>
      <c r="D55" s="174"/>
      <c r="E55" s="30"/>
      <c r="F55" s="174"/>
      <c r="G55" s="174"/>
      <c r="H55" s="187"/>
      <c r="I55" s="174"/>
      <c r="J55" s="174"/>
      <c r="K55" s="188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</row>
    <row r="56" spans="1:36" ht="15.6" customHeight="1" x14ac:dyDescent="0.25">
      <c r="A56" s="176"/>
      <c r="B56" s="174"/>
      <c r="C56" s="174"/>
      <c r="D56" s="174"/>
      <c r="E56" s="30"/>
      <c r="F56" s="174"/>
      <c r="G56" s="174"/>
      <c r="H56" s="187"/>
      <c r="I56" s="174"/>
      <c r="J56" s="174"/>
      <c r="K56" s="188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</row>
    <row r="57" spans="1:36" ht="15.6" customHeight="1" x14ac:dyDescent="0.25">
      <c r="A57" s="176"/>
      <c r="B57" s="174"/>
      <c r="C57" s="174"/>
      <c r="D57" s="174"/>
      <c r="E57" s="30"/>
      <c r="F57" s="174"/>
      <c r="G57" s="174"/>
      <c r="H57" s="187"/>
      <c r="I57" s="174"/>
      <c r="J57" s="174"/>
      <c r="K57" s="188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</row>
    <row r="58" spans="1:36" ht="15.6" customHeight="1" x14ac:dyDescent="0.25">
      <c r="A58" s="176"/>
      <c r="B58" s="174"/>
      <c r="C58" s="174"/>
      <c r="D58" s="174"/>
      <c r="E58" s="30"/>
      <c r="F58" s="174"/>
      <c r="G58" s="174"/>
      <c r="H58" s="187"/>
      <c r="I58" s="174"/>
      <c r="J58" s="174"/>
      <c r="K58" s="188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</row>
    <row r="59" spans="1:36" ht="15.6" customHeight="1" x14ac:dyDescent="0.25">
      <c r="A59" s="176"/>
      <c r="B59" s="174"/>
      <c r="C59" s="174"/>
      <c r="D59" s="174"/>
      <c r="E59" s="30"/>
      <c r="F59" s="174"/>
      <c r="G59" s="174"/>
      <c r="H59" s="187"/>
      <c r="I59" s="174"/>
      <c r="J59" s="174"/>
      <c r="K59" s="188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</row>
    <row r="60" spans="1:36" ht="15.6" customHeight="1" x14ac:dyDescent="0.25">
      <c r="A60" s="176"/>
      <c r="B60" s="174"/>
      <c r="C60" s="174"/>
      <c r="D60" s="174"/>
      <c r="E60" s="30"/>
      <c r="F60" s="174"/>
      <c r="G60" s="174"/>
      <c r="H60" s="187"/>
      <c r="I60" s="174"/>
      <c r="J60" s="174"/>
      <c r="K60" s="188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</row>
    <row r="61" spans="1:36" ht="15.6" customHeight="1" x14ac:dyDescent="0.25">
      <c r="A61" s="176"/>
      <c r="B61" s="174"/>
      <c r="C61" s="174"/>
      <c r="D61" s="174"/>
      <c r="E61" s="30"/>
      <c r="F61" s="174"/>
      <c r="G61" s="174"/>
      <c r="H61" s="187"/>
      <c r="I61" s="174"/>
      <c r="J61" s="174"/>
      <c r="K61" s="188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</row>
    <row r="62" spans="1:36" ht="15.6" customHeight="1" x14ac:dyDescent="0.25">
      <c r="A62" s="176"/>
      <c r="B62" s="174"/>
      <c r="C62" s="174"/>
      <c r="D62" s="174"/>
      <c r="E62" s="30"/>
      <c r="F62" s="174"/>
      <c r="G62" s="174"/>
      <c r="H62" s="187"/>
      <c r="I62" s="174"/>
      <c r="J62" s="174"/>
      <c r="K62" s="188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</row>
    <row r="63" spans="1:36" ht="15.6" customHeight="1" x14ac:dyDescent="0.25">
      <c r="A63" s="176"/>
      <c r="B63" s="174"/>
      <c r="C63" s="174"/>
      <c r="D63" s="174"/>
      <c r="E63" s="30"/>
      <c r="F63" s="174"/>
      <c r="G63" s="174"/>
      <c r="H63" s="187"/>
      <c r="I63" s="174"/>
      <c r="J63" s="174"/>
      <c r="K63" s="188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</row>
    <row r="64" spans="1:36" ht="15.6" customHeight="1" x14ac:dyDescent="0.25">
      <c r="A64" s="176"/>
      <c r="B64" s="174"/>
      <c r="C64" s="174"/>
      <c r="D64" s="174"/>
      <c r="E64" s="30"/>
      <c r="F64" s="174"/>
      <c r="G64" s="174"/>
      <c r="H64" s="187"/>
      <c r="I64" s="174"/>
      <c r="J64" s="174"/>
      <c r="K64" s="188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</row>
    <row r="65" spans="1:36" ht="15.6" customHeight="1" x14ac:dyDescent="0.25">
      <c r="A65" s="176"/>
      <c r="B65" s="174"/>
      <c r="C65" s="174"/>
      <c r="D65" s="174"/>
      <c r="E65" s="30"/>
      <c r="F65" s="174"/>
      <c r="G65" s="174"/>
      <c r="H65" s="187"/>
      <c r="I65" s="174"/>
      <c r="J65" s="174"/>
      <c r="K65" s="188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</row>
    <row r="66" spans="1:36" ht="15.6" customHeight="1" x14ac:dyDescent="0.25">
      <c r="A66" s="176"/>
      <c r="B66" s="174"/>
      <c r="C66" s="174"/>
      <c r="D66" s="174"/>
      <c r="E66" s="30"/>
      <c r="F66" s="174"/>
      <c r="G66" s="174"/>
      <c r="H66" s="187"/>
      <c r="I66" s="174"/>
      <c r="J66" s="174"/>
      <c r="K66" s="188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</row>
    <row r="67" spans="1:36" ht="15.6" customHeight="1" x14ac:dyDescent="0.25">
      <c r="A67" s="176"/>
      <c r="B67" s="174"/>
      <c r="C67" s="174"/>
      <c r="D67" s="174"/>
      <c r="E67" s="30"/>
      <c r="F67" s="174"/>
      <c r="G67" s="174"/>
      <c r="H67" s="187"/>
      <c r="I67" s="174"/>
      <c r="J67" s="174"/>
      <c r="K67" s="188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</row>
    <row r="68" spans="1:36" ht="15.6" customHeight="1" x14ac:dyDescent="0.25">
      <c r="A68" s="176"/>
      <c r="B68" s="174"/>
      <c r="C68" s="174"/>
      <c r="D68" s="174"/>
      <c r="E68" s="30"/>
      <c r="F68" s="174"/>
      <c r="G68" s="174"/>
      <c r="H68" s="187"/>
      <c r="I68" s="174"/>
      <c r="J68" s="174"/>
      <c r="K68" s="188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</row>
    <row r="69" spans="1:36" ht="15.6" customHeight="1" x14ac:dyDescent="0.25">
      <c r="A69" s="176"/>
      <c r="B69" s="174"/>
      <c r="C69" s="174"/>
      <c r="D69" s="174"/>
      <c r="E69" s="30"/>
      <c r="F69" s="174"/>
      <c r="G69" s="174"/>
      <c r="H69" s="187"/>
      <c r="I69" s="174"/>
      <c r="J69" s="174"/>
      <c r="K69" s="188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</row>
    <row r="70" spans="1:36" ht="15.6" customHeight="1" x14ac:dyDescent="0.25">
      <c r="A70" s="176"/>
      <c r="B70" s="174"/>
      <c r="C70" s="174"/>
      <c r="D70" s="174"/>
      <c r="E70" s="30"/>
      <c r="F70" s="174"/>
      <c r="G70" s="174"/>
      <c r="H70" s="187"/>
      <c r="I70" s="174"/>
      <c r="J70" s="174"/>
      <c r="K70" s="188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</row>
    <row r="71" spans="1:36" s="190" customFormat="1" ht="15.6" customHeight="1" x14ac:dyDescent="0.25">
      <c r="A71" s="189"/>
      <c r="B71" s="174"/>
      <c r="C71" s="174"/>
      <c r="D71" s="174"/>
      <c r="E71" s="30"/>
      <c r="F71" s="174"/>
      <c r="G71" s="174"/>
      <c r="H71" s="187"/>
      <c r="I71" s="174"/>
      <c r="J71" s="174"/>
      <c r="K71" s="188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</row>
    <row r="72" spans="1:36" s="190" customFormat="1" ht="15.6" customHeight="1" x14ac:dyDescent="0.25">
      <c r="A72" s="189"/>
      <c r="B72" s="174"/>
      <c r="C72" s="174"/>
      <c r="D72" s="174"/>
      <c r="E72" s="30"/>
      <c r="F72" s="174"/>
      <c r="G72" s="174"/>
      <c r="H72" s="187"/>
      <c r="I72" s="174"/>
      <c r="J72" s="174"/>
      <c r="K72" s="188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</row>
    <row r="73" spans="1:36" s="190" customFormat="1" ht="15.6" customHeight="1" x14ac:dyDescent="0.25">
      <c r="A73" s="189"/>
      <c r="B73" s="174"/>
      <c r="C73" s="174"/>
      <c r="D73" s="174"/>
      <c r="E73" s="30"/>
      <c r="F73" s="174"/>
      <c r="G73" s="174"/>
      <c r="H73" s="187"/>
      <c r="I73" s="174"/>
      <c r="J73" s="174"/>
      <c r="K73" s="188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</row>
    <row r="74" spans="1:36" s="190" customFormat="1" ht="15.6" customHeight="1" x14ac:dyDescent="0.25">
      <c r="A74" s="189"/>
      <c r="B74" s="174"/>
      <c r="C74" s="174"/>
      <c r="D74" s="174"/>
      <c r="E74" s="30"/>
      <c r="F74" s="174"/>
      <c r="G74" s="174"/>
      <c r="H74" s="187"/>
      <c r="I74" s="174"/>
      <c r="J74" s="174"/>
      <c r="K74" s="188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</row>
    <row r="75" spans="1:36" s="190" customFormat="1" ht="15.6" customHeight="1" x14ac:dyDescent="0.25">
      <c r="A75" s="189"/>
      <c r="B75" s="174"/>
      <c r="C75" s="174"/>
      <c r="D75" s="174"/>
      <c r="E75" s="30"/>
      <c r="F75" s="174"/>
      <c r="G75" s="174"/>
      <c r="H75" s="187"/>
      <c r="I75" s="174"/>
      <c r="J75" s="174"/>
      <c r="K75" s="188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</row>
    <row r="76" spans="1:36" s="190" customFormat="1" ht="15.6" customHeight="1" x14ac:dyDescent="0.25">
      <c r="A76" s="189"/>
      <c r="B76" s="174"/>
      <c r="C76" s="174"/>
      <c r="D76" s="174"/>
      <c r="E76" s="30"/>
      <c r="F76" s="174"/>
      <c r="G76" s="174"/>
      <c r="H76" s="187"/>
      <c r="I76" s="174"/>
      <c r="J76" s="174"/>
      <c r="K76" s="188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</row>
    <row r="77" spans="1:36" s="190" customFormat="1" ht="15.6" customHeight="1" x14ac:dyDescent="0.25">
      <c r="A77" s="189"/>
      <c r="B77" s="174"/>
      <c r="C77" s="174"/>
      <c r="D77" s="174"/>
      <c r="E77" s="30"/>
      <c r="F77" s="174"/>
      <c r="G77" s="174"/>
      <c r="H77" s="187"/>
      <c r="I77" s="174"/>
      <c r="J77" s="174"/>
      <c r="K77" s="188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</row>
    <row r="78" spans="1:36" s="190" customFormat="1" ht="15.6" customHeight="1" x14ac:dyDescent="0.25">
      <c r="A78" s="189"/>
      <c r="B78" s="174"/>
      <c r="C78" s="174"/>
      <c r="D78" s="174"/>
      <c r="E78" s="30"/>
      <c r="F78" s="174"/>
      <c r="G78" s="174"/>
      <c r="H78" s="187"/>
      <c r="I78" s="174"/>
      <c r="J78" s="174"/>
      <c r="K78" s="188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</row>
    <row r="79" spans="1:36" s="190" customFormat="1" ht="15.6" customHeight="1" x14ac:dyDescent="0.25">
      <c r="A79" s="189"/>
      <c r="B79" s="174"/>
      <c r="C79" s="174"/>
      <c r="D79" s="174"/>
      <c r="E79" s="30"/>
      <c r="F79" s="174"/>
      <c r="G79" s="174"/>
      <c r="H79" s="187"/>
      <c r="I79" s="174"/>
      <c r="J79" s="174"/>
      <c r="K79" s="188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</row>
    <row r="80" spans="1:36" s="190" customFormat="1" ht="15.6" customHeight="1" x14ac:dyDescent="0.25">
      <c r="A80" s="189"/>
      <c r="B80" s="174"/>
      <c r="C80" s="174"/>
      <c r="D80" s="174"/>
      <c r="E80" s="30"/>
      <c r="F80" s="174"/>
      <c r="G80" s="174"/>
      <c r="H80" s="187"/>
      <c r="I80" s="174"/>
      <c r="J80" s="174"/>
      <c r="K80" s="188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</row>
    <row r="81" spans="1:36" s="190" customFormat="1" ht="15.6" customHeight="1" x14ac:dyDescent="0.25">
      <c r="A81" s="189"/>
      <c r="B81" s="174"/>
      <c r="C81" s="174"/>
      <c r="D81" s="174"/>
      <c r="E81" s="30"/>
      <c r="F81" s="174"/>
      <c r="G81" s="174"/>
      <c r="H81" s="187"/>
      <c r="I81" s="174"/>
      <c r="J81" s="174"/>
      <c r="K81" s="188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</row>
    <row r="82" spans="1:36" s="190" customFormat="1" ht="15.6" customHeight="1" x14ac:dyDescent="0.25">
      <c r="A82" s="189"/>
      <c r="B82" s="191"/>
      <c r="C82" s="191"/>
      <c r="D82" s="191"/>
      <c r="E82" s="24"/>
      <c r="F82" s="191"/>
      <c r="G82" s="191"/>
      <c r="H82" s="192"/>
      <c r="I82" s="191"/>
      <c r="J82" s="191"/>
      <c r="K82" s="193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74"/>
      <c r="AE82" s="174"/>
      <c r="AF82" s="174"/>
      <c r="AG82" s="174"/>
      <c r="AH82" s="174"/>
      <c r="AI82" s="174"/>
      <c r="AJ82" s="174"/>
    </row>
    <row r="83" spans="1:36" s="190" customFormat="1" ht="15.6" customHeight="1" x14ac:dyDescent="0.25">
      <c r="A83" s="189"/>
      <c r="B83" s="191"/>
      <c r="C83" s="191"/>
      <c r="D83" s="191"/>
      <c r="E83" s="24"/>
      <c r="F83" s="191"/>
      <c r="G83" s="191"/>
      <c r="H83" s="192"/>
      <c r="I83" s="191"/>
      <c r="J83" s="191"/>
      <c r="K83" s="193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74"/>
      <c r="AE83" s="174"/>
      <c r="AF83" s="174"/>
      <c r="AG83" s="174"/>
      <c r="AH83" s="174"/>
      <c r="AI83" s="174"/>
      <c r="AJ83" s="174"/>
    </row>
    <row r="84" spans="1:36" s="190" customFormat="1" ht="15.6" customHeight="1" x14ac:dyDescent="0.25">
      <c r="A84" s="189"/>
      <c r="B84" s="191"/>
      <c r="C84" s="191"/>
      <c r="D84" s="191"/>
      <c r="E84" s="24"/>
      <c r="F84" s="191"/>
      <c r="G84" s="191"/>
      <c r="H84" s="192"/>
      <c r="I84" s="191"/>
      <c r="J84" s="191"/>
      <c r="K84" s="193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74"/>
      <c r="AE84" s="174"/>
      <c r="AF84" s="174"/>
      <c r="AG84" s="174"/>
      <c r="AH84" s="174"/>
      <c r="AI84" s="174"/>
      <c r="AJ84" s="174"/>
    </row>
    <row r="85" spans="1:36" s="190" customFormat="1" ht="15.6" customHeight="1" x14ac:dyDescent="0.25">
      <c r="A85" s="189"/>
      <c r="B85" s="191"/>
      <c r="C85" s="191"/>
      <c r="D85" s="191"/>
      <c r="E85" s="24"/>
      <c r="F85" s="191"/>
      <c r="G85" s="191"/>
      <c r="H85" s="192"/>
      <c r="I85" s="191"/>
      <c r="J85" s="191"/>
      <c r="K85" s="193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74"/>
      <c r="AE85" s="174"/>
      <c r="AF85" s="174"/>
      <c r="AG85" s="174"/>
      <c r="AH85" s="174"/>
      <c r="AI85" s="174"/>
      <c r="AJ85" s="174"/>
    </row>
    <row r="86" spans="1:36" s="190" customFormat="1" ht="15.6" customHeight="1" x14ac:dyDescent="0.25">
      <c r="A86" s="189"/>
      <c r="B86" s="191"/>
      <c r="C86" s="191"/>
      <c r="D86" s="191"/>
      <c r="E86" s="24"/>
      <c r="F86" s="191"/>
      <c r="G86" s="191"/>
      <c r="H86" s="192"/>
      <c r="I86" s="191"/>
      <c r="J86" s="191"/>
      <c r="K86" s="193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74"/>
      <c r="AE86" s="174"/>
      <c r="AF86" s="174"/>
      <c r="AG86" s="174"/>
      <c r="AH86" s="174"/>
      <c r="AI86" s="174"/>
      <c r="AJ86" s="174"/>
    </row>
    <row r="87" spans="1:36" s="190" customFormat="1" ht="15.6" customHeight="1" x14ac:dyDescent="0.25">
      <c r="A87" s="189"/>
      <c r="B87" s="191"/>
      <c r="C87" s="191"/>
      <c r="D87" s="191"/>
      <c r="E87" s="24"/>
      <c r="F87" s="191"/>
      <c r="G87" s="191"/>
      <c r="H87" s="192"/>
      <c r="I87" s="191"/>
      <c r="J87" s="191"/>
      <c r="K87" s="193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74"/>
      <c r="AE87" s="174"/>
      <c r="AF87" s="174"/>
      <c r="AG87" s="174"/>
      <c r="AH87" s="174"/>
      <c r="AI87" s="174"/>
      <c r="AJ87" s="174"/>
    </row>
    <row r="88" spans="1:36" s="190" customFormat="1" ht="15.6" customHeight="1" x14ac:dyDescent="0.25">
      <c r="A88" s="189"/>
      <c r="B88" s="191"/>
      <c r="C88" s="191"/>
      <c r="D88" s="191"/>
      <c r="E88" s="24"/>
      <c r="F88" s="191"/>
      <c r="G88" s="191"/>
      <c r="H88" s="192"/>
      <c r="I88" s="191"/>
      <c r="J88" s="191"/>
      <c r="K88" s="193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74"/>
      <c r="AE88" s="174"/>
      <c r="AF88" s="174"/>
      <c r="AG88" s="174"/>
      <c r="AH88" s="174"/>
      <c r="AI88" s="174"/>
      <c r="AJ88" s="174"/>
    </row>
    <row r="89" spans="1:36" s="190" customFormat="1" ht="15.6" customHeight="1" x14ac:dyDescent="0.25">
      <c r="A89" s="189"/>
      <c r="B89" s="191"/>
      <c r="C89" s="191"/>
      <c r="D89" s="191"/>
      <c r="E89" s="24"/>
      <c r="F89" s="191"/>
      <c r="G89" s="191"/>
      <c r="H89" s="192"/>
      <c r="I89" s="191"/>
      <c r="J89" s="191"/>
      <c r="K89" s="193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74"/>
      <c r="AE89" s="174"/>
      <c r="AF89" s="174"/>
      <c r="AG89" s="174"/>
      <c r="AH89" s="174"/>
      <c r="AI89" s="174"/>
      <c r="AJ89" s="174"/>
    </row>
    <row r="90" spans="1:36" s="190" customFormat="1" ht="15.6" customHeight="1" x14ac:dyDescent="0.25">
      <c r="A90" s="189"/>
      <c r="B90" s="191"/>
      <c r="C90" s="191"/>
      <c r="D90" s="191"/>
      <c r="E90" s="24"/>
      <c r="F90" s="191"/>
      <c r="G90" s="191"/>
      <c r="H90" s="192"/>
      <c r="I90" s="191"/>
      <c r="J90" s="191"/>
      <c r="K90" s="193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74"/>
      <c r="AE90" s="174"/>
      <c r="AF90" s="174"/>
      <c r="AG90" s="174"/>
      <c r="AH90" s="174"/>
      <c r="AI90" s="174"/>
      <c r="AJ90" s="174"/>
    </row>
    <row r="91" spans="1:36" s="190" customFormat="1" ht="15.6" customHeight="1" x14ac:dyDescent="0.25">
      <c r="A91" s="189"/>
      <c r="B91" s="191"/>
      <c r="C91" s="191"/>
      <c r="D91" s="191"/>
      <c r="E91" s="24"/>
      <c r="F91" s="191"/>
      <c r="G91" s="191"/>
      <c r="H91" s="192"/>
      <c r="I91" s="191"/>
      <c r="J91" s="191"/>
      <c r="K91" s="193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74"/>
      <c r="AE91" s="174"/>
      <c r="AF91" s="174"/>
      <c r="AG91" s="174"/>
      <c r="AH91" s="174"/>
      <c r="AI91" s="174"/>
      <c r="AJ91" s="174"/>
    </row>
    <row r="92" spans="1:36" s="190" customFormat="1" ht="15.6" customHeight="1" x14ac:dyDescent="0.25">
      <c r="A92" s="189"/>
      <c r="B92" s="191"/>
      <c r="C92" s="191"/>
      <c r="D92" s="191"/>
      <c r="E92" s="24"/>
      <c r="F92" s="191"/>
      <c r="G92" s="191"/>
      <c r="H92" s="192"/>
      <c r="I92" s="191"/>
      <c r="J92" s="191"/>
      <c r="K92" s="193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74"/>
      <c r="AE92" s="174"/>
      <c r="AF92" s="174"/>
      <c r="AG92" s="174"/>
      <c r="AH92" s="174"/>
      <c r="AI92" s="174"/>
      <c r="AJ92" s="174"/>
    </row>
    <row r="93" spans="1:36" s="190" customFormat="1" ht="15.6" customHeight="1" x14ac:dyDescent="0.25">
      <c r="A93" s="189"/>
      <c r="B93" s="191"/>
      <c r="C93" s="191"/>
      <c r="D93" s="191"/>
      <c r="E93" s="24"/>
      <c r="F93" s="191"/>
      <c r="G93" s="191"/>
      <c r="H93" s="192"/>
      <c r="I93" s="191"/>
      <c r="J93" s="191"/>
      <c r="K93" s="193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74"/>
      <c r="AE93" s="174"/>
      <c r="AF93" s="174"/>
      <c r="AG93" s="174"/>
      <c r="AH93" s="174"/>
      <c r="AI93" s="174"/>
      <c r="AJ93" s="174"/>
    </row>
    <row r="94" spans="1:36" s="190" customFormat="1" ht="15.6" customHeight="1" x14ac:dyDescent="0.25">
      <c r="A94" s="189"/>
      <c r="B94" s="191"/>
      <c r="C94" s="191"/>
      <c r="D94" s="191"/>
      <c r="E94" s="24"/>
      <c r="F94" s="191"/>
      <c r="G94" s="191"/>
      <c r="H94" s="192"/>
      <c r="I94" s="191"/>
      <c r="J94" s="191"/>
      <c r="K94" s="193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74"/>
      <c r="AE94" s="174"/>
      <c r="AF94" s="174"/>
      <c r="AG94" s="174"/>
      <c r="AH94" s="174"/>
      <c r="AI94" s="174"/>
      <c r="AJ94" s="174"/>
    </row>
    <row r="95" spans="1:36" s="190" customFormat="1" ht="15.6" customHeight="1" x14ac:dyDescent="0.25">
      <c r="A95" s="189"/>
      <c r="B95" s="191"/>
      <c r="C95" s="191"/>
      <c r="D95" s="191"/>
      <c r="E95" s="24"/>
      <c r="F95" s="191"/>
      <c r="G95" s="191"/>
      <c r="H95" s="192"/>
      <c r="I95" s="191"/>
      <c r="J95" s="191"/>
      <c r="K95" s="193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74"/>
      <c r="AE95" s="174"/>
      <c r="AF95" s="174"/>
      <c r="AG95" s="174"/>
      <c r="AH95" s="174"/>
      <c r="AI95" s="174"/>
      <c r="AJ95" s="174"/>
    </row>
    <row r="96" spans="1:36" s="190" customFormat="1" ht="15.6" customHeight="1" x14ac:dyDescent="0.25">
      <c r="A96" s="189"/>
      <c r="B96" s="191"/>
      <c r="C96" s="191"/>
      <c r="D96" s="191"/>
      <c r="E96" s="24"/>
      <c r="F96" s="191"/>
      <c r="G96" s="191"/>
      <c r="H96" s="192"/>
      <c r="I96" s="191"/>
      <c r="J96" s="191"/>
      <c r="K96" s="193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74"/>
      <c r="AE96" s="174"/>
      <c r="AF96" s="174"/>
      <c r="AG96" s="174"/>
      <c r="AH96" s="174"/>
      <c r="AI96" s="174"/>
      <c r="AJ96" s="174"/>
    </row>
    <row r="97" spans="1:36" s="190" customFormat="1" ht="15.6" customHeight="1" x14ac:dyDescent="0.25">
      <c r="A97" s="189"/>
      <c r="B97" s="191"/>
      <c r="C97" s="191"/>
      <c r="D97" s="191"/>
      <c r="E97" s="24"/>
      <c r="F97" s="191"/>
      <c r="G97" s="191"/>
      <c r="H97" s="192"/>
      <c r="I97" s="191"/>
      <c r="J97" s="191"/>
      <c r="K97" s="193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74"/>
      <c r="AE97" s="174"/>
      <c r="AF97" s="174"/>
      <c r="AG97" s="174"/>
      <c r="AH97" s="174"/>
      <c r="AI97" s="174"/>
      <c r="AJ97" s="174"/>
    </row>
    <row r="98" spans="1:36" s="190" customFormat="1" ht="15.6" customHeight="1" x14ac:dyDescent="0.25">
      <c r="A98" s="189"/>
      <c r="B98" s="191"/>
      <c r="C98" s="191"/>
      <c r="D98" s="191"/>
      <c r="E98" s="24"/>
      <c r="F98" s="191"/>
      <c r="G98" s="191"/>
      <c r="H98" s="192"/>
      <c r="I98" s="191"/>
      <c r="J98" s="191"/>
      <c r="K98" s="193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74"/>
      <c r="AE98" s="174"/>
      <c r="AF98" s="174"/>
      <c r="AG98" s="174"/>
      <c r="AH98" s="174"/>
      <c r="AI98" s="174"/>
      <c r="AJ98" s="174"/>
    </row>
    <row r="99" spans="1:36" s="190" customFormat="1" ht="15.6" customHeight="1" x14ac:dyDescent="0.25">
      <c r="A99" s="189"/>
      <c r="B99" s="191"/>
      <c r="C99" s="191"/>
      <c r="D99" s="191"/>
      <c r="E99" s="24"/>
      <c r="F99" s="191"/>
      <c r="G99" s="191"/>
      <c r="H99" s="192"/>
      <c r="I99" s="191"/>
      <c r="J99" s="191"/>
      <c r="K99" s="193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74"/>
      <c r="AE99" s="174"/>
      <c r="AF99" s="174"/>
      <c r="AG99" s="174"/>
      <c r="AH99" s="174"/>
      <c r="AI99" s="174"/>
      <c r="AJ99" s="174"/>
    </row>
    <row r="100" spans="1:36" s="190" customFormat="1" ht="15.6" customHeight="1" x14ac:dyDescent="0.25">
      <c r="A100" s="189"/>
      <c r="B100" s="191"/>
      <c r="C100" s="191"/>
      <c r="D100" s="191"/>
      <c r="E100" s="24"/>
      <c r="F100" s="191"/>
      <c r="G100" s="191"/>
      <c r="H100" s="192"/>
      <c r="I100" s="191"/>
      <c r="J100" s="191"/>
      <c r="K100" s="193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74"/>
      <c r="AE100" s="174"/>
      <c r="AF100" s="174"/>
      <c r="AG100" s="174"/>
      <c r="AH100" s="174"/>
      <c r="AI100" s="174"/>
      <c r="AJ100" s="174"/>
    </row>
    <row r="101" spans="1:36" s="190" customFormat="1" ht="15.6" customHeight="1" x14ac:dyDescent="0.25">
      <c r="A101" s="189"/>
      <c r="B101" s="191"/>
      <c r="C101" s="191"/>
      <c r="D101" s="191"/>
      <c r="E101" s="24"/>
      <c r="F101" s="191"/>
      <c r="G101" s="191"/>
      <c r="H101" s="192"/>
      <c r="I101" s="191"/>
      <c r="J101" s="191"/>
      <c r="K101" s="193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74"/>
      <c r="AE101" s="174"/>
      <c r="AF101" s="174"/>
      <c r="AG101" s="174"/>
      <c r="AH101" s="174"/>
      <c r="AI101" s="174"/>
      <c r="AJ101" s="174"/>
    </row>
    <row r="102" spans="1:36" s="190" customFormat="1" ht="15.6" customHeight="1" x14ac:dyDescent="0.25">
      <c r="A102" s="189"/>
      <c r="B102" s="191"/>
      <c r="C102" s="191"/>
      <c r="D102" s="191"/>
      <c r="E102" s="24"/>
      <c r="F102" s="191"/>
      <c r="G102" s="191"/>
      <c r="H102" s="192"/>
      <c r="I102" s="191"/>
      <c r="J102" s="191"/>
      <c r="K102" s="193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74"/>
      <c r="AE102" s="174"/>
      <c r="AF102" s="174"/>
      <c r="AG102" s="174"/>
      <c r="AH102" s="174"/>
      <c r="AI102" s="174"/>
      <c r="AJ102" s="174"/>
    </row>
    <row r="103" spans="1:36" s="190" customFormat="1" ht="15.6" customHeight="1" x14ac:dyDescent="0.25">
      <c r="A103" s="189"/>
      <c r="B103" s="191"/>
      <c r="C103" s="191"/>
      <c r="D103" s="191"/>
      <c r="E103" s="24"/>
      <c r="F103" s="191"/>
      <c r="G103" s="191"/>
      <c r="H103" s="192"/>
      <c r="I103" s="191"/>
      <c r="J103" s="191"/>
      <c r="K103" s="193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74"/>
      <c r="AE103" s="174"/>
      <c r="AF103" s="174"/>
      <c r="AG103" s="174"/>
      <c r="AH103" s="174"/>
      <c r="AI103" s="174"/>
      <c r="AJ103" s="174"/>
    </row>
    <row r="104" spans="1:36" s="190" customFormat="1" ht="15.6" customHeight="1" x14ac:dyDescent="0.25">
      <c r="A104" s="189"/>
      <c r="B104" s="191"/>
      <c r="C104" s="191"/>
      <c r="D104" s="191"/>
      <c r="E104" s="24"/>
      <c r="F104" s="191"/>
      <c r="G104" s="191"/>
      <c r="H104" s="192"/>
      <c r="I104" s="191"/>
      <c r="J104" s="191"/>
      <c r="K104" s="193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74"/>
      <c r="AE104" s="174"/>
      <c r="AF104" s="174"/>
      <c r="AG104" s="174"/>
      <c r="AH104" s="174"/>
      <c r="AI104" s="174"/>
      <c r="AJ104" s="174"/>
    </row>
    <row r="105" spans="1:36" s="190" customFormat="1" ht="15.6" customHeight="1" x14ac:dyDescent="0.25">
      <c r="A105" s="189"/>
      <c r="B105" s="191"/>
      <c r="C105" s="191"/>
      <c r="D105" s="191"/>
      <c r="E105" s="24"/>
      <c r="F105" s="191"/>
      <c r="G105" s="191"/>
      <c r="H105" s="192"/>
      <c r="I105" s="191"/>
      <c r="J105" s="191"/>
      <c r="K105" s="193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74"/>
      <c r="AE105" s="174"/>
      <c r="AF105" s="174"/>
      <c r="AG105" s="174"/>
      <c r="AH105" s="174"/>
      <c r="AI105" s="174"/>
      <c r="AJ105" s="174"/>
    </row>
    <row r="106" spans="1:36" s="190" customFormat="1" ht="15.6" customHeight="1" x14ac:dyDescent="0.25">
      <c r="A106" s="189"/>
      <c r="B106" s="191"/>
      <c r="C106" s="191"/>
      <c r="D106" s="191"/>
      <c r="E106" s="24"/>
      <c r="F106" s="191"/>
      <c r="G106" s="191"/>
      <c r="H106" s="192"/>
      <c r="I106" s="191"/>
      <c r="J106" s="191"/>
      <c r="K106" s="193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74"/>
      <c r="AE106" s="174"/>
      <c r="AF106" s="174"/>
      <c r="AG106" s="174"/>
      <c r="AH106" s="174"/>
      <c r="AI106" s="174"/>
      <c r="AJ106" s="174"/>
    </row>
    <row r="107" spans="1:36" s="190" customFormat="1" ht="15.6" customHeight="1" x14ac:dyDescent="0.25">
      <c r="A107" s="189"/>
      <c r="B107" s="191"/>
      <c r="C107" s="191"/>
      <c r="D107" s="191"/>
      <c r="E107" s="24"/>
      <c r="F107" s="191"/>
      <c r="G107" s="191"/>
      <c r="H107" s="192"/>
      <c r="I107" s="191"/>
      <c r="J107" s="191"/>
      <c r="K107" s="193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74"/>
      <c r="AE107" s="174"/>
      <c r="AF107" s="174"/>
      <c r="AG107" s="174"/>
      <c r="AH107" s="174"/>
      <c r="AI107" s="174"/>
      <c r="AJ107" s="174"/>
    </row>
    <row r="108" spans="1:36" s="190" customFormat="1" ht="15.6" customHeight="1" x14ac:dyDescent="0.25">
      <c r="A108" s="189"/>
      <c r="B108" s="191"/>
      <c r="C108" s="191"/>
      <c r="D108" s="191"/>
      <c r="E108" s="24"/>
      <c r="F108" s="191"/>
      <c r="G108" s="191"/>
      <c r="H108" s="192"/>
      <c r="I108" s="191"/>
      <c r="J108" s="191"/>
      <c r="K108" s="193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74"/>
      <c r="AE108" s="174"/>
      <c r="AF108" s="174"/>
      <c r="AG108" s="174"/>
      <c r="AH108" s="174"/>
      <c r="AI108" s="174"/>
      <c r="AJ108" s="174"/>
    </row>
    <row r="109" spans="1:36" s="190" customFormat="1" ht="15.6" customHeight="1" x14ac:dyDescent="0.25">
      <c r="A109" s="189"/>
      <c r="B109" s="191"/>
      <c r="C109" s="191"/>
      <c r="D109" s="191"/>
      <c r="E109" s="24"/>
      <c r="F109" s="191"/>
      <c r="G109" s="191"/>
      <c r="H109" s="192"/>
      <c r="I109" s="191"/>
      <c r="J109" s="191"/>
      <c r="K109" s="193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74"/>
      <c r="AE109" s="174"/>
      <c r="AF109" s="174"/>
      <c r="AG109" s="174"/>
      <c r="AH109" s="174"/>
      <c r="AI109" s="174"/>
      <c r="AJ109" s="174"/>
    </row>
    <row r="110" spans="1:36" s="190" customFormat="1" ht="15.6" customHeight="1" x14ac:dyDescent="0.25">
      <c r="A110" s="189"/>
      <c r="B110" s="191"/>
      <c r="C110" s="191"/>
      <c r="D110" s="191"/>
      <c r="E110" s="24"/>
      <c r="F110" s="191"/>
      <c r="G110" s="191"/>
      <c r="H110" s="192"/>
      <c r="I110" s="191"/>
      <c r="J110" s="191"/>
      <c r="K110" s="193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74"/>
      <c r="AE110" s="174"/>
      <c r="AF110" s="174"/>
      <c r="AG110" s="174"/>
      <c r="AH110" s="174"/>
      <c r="AI110" s="174"/>
      <c r="AJ110" s="174"/>
    </row>
    <row r="111" spans="1:36" s="190" customFormat="1" ht="15.6" customHeight="1" x14ac:dyDescent="0.25">
      <c r="A111" s="189"/>
      <c r="B111" s="191"/>
      <c r="C111" s="191"/>
      <c r="D111" s="191"/>
      <c r="E111" s="24"/>
      <c r="F111" s="191"/>
      <c r="G111" s="191"/>
      <c r="H111" s="192"/>
      <c r="I111" s="191"/>
      <c r="J111" s="191"/>
      <c r="K111" s="193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74"/>
      <c r="AE111" s="174"/>
      <c r="AF111" s="174"/>
      <c r="AG111" s="174"/>
      <c r="AH111" s="174"/>
      <c r="AI111" s="174"/>
      <c r="AJ111" s="174"/>
    </row>
    <row r="112" spans="1:36" s="190" customFormat="1" ht="15.6" customHeight="1" x14ac:dyDescent="0.25">
      <c r="A112" s="189"/>
      <c r="B112" s="191"/>
      <c r="C112" s="191"/>
      <c r="D112" s="191"/>
      <c r="E112" s="24"/>
      <c r="F112" s="191"/>
      <c r="G112" s="191"/>
      <c r="H112" s="192"/>
      <c r="I112" s="191"/>
      <c r="J112" s="191"/>
      <c r="K112" s="193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74"/>
      <c r="AE112" s="174"/>
      <c r="AF112" s="174"/>
      <c r="AG112" s="174"/>
      <c r="AH112" s="174"/>
      <c r="AI112" s="174"/>
      <c r="AJ112" s="174"/>
    </row>
    <row r="113" spans="1:36" s="190" customFormat="1" ht="15.6" customHeight="1" x14ac:dyDescent="0.25">
      <c r="A113" s="189"/>
      <c r="B113" s="191"/>
      <c r="C113" s="191"/>
      <c r="D113" s="191"/>
      <c r="E113" s="24"/>
      <c r="F113" s="191"/>
      <c r="G113" s="191"/>
      <c r="H113" s="192"/>
      <c r="I113" s="191"/>
      <c r="J113" s="191"/>
      <c r="K113" s="193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74"/>
      <c r="AE113" s="174"/>
      <c r="AF113" s="174"/>
      <c r="AG113" s="174"/>
      <c r="AH113" s="174"/>
      <c r="AI113" s="174"/>
      <c r="AJ113" s="174"/>
    </row>
    <row r="114" spans="1:36" s="190" customFormat="1" ht="15.6" customHeight="1" x14ac:dyDescent="0.25">
      <c r="A114" s="189"/>
      <c r="B114" s="191"/>
      <c r="C114" s="191"/>
      <c r="D114" s="191"/>
      <c r="E114" s="24"/>
      <c r="F114" s="191"/>
      <c r="G114" s="191"/>
      <c r="H114" s="192"/>
      <c r="I114" s="191"/>
      <c r="J114" s="191"/>
      <c r="K114" s="193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74"/>
      <c r="AE114" s="174"/>
      <c r="AF114" s="174"/>
      <c r="AG114" s="174"/>
      <c r="AH114" s="174"/>
      <c r="AI114" s="174"/>
      <c r="AJ114" s="174"/>
    </row>
    <row r="115" spans="1:36" s="190" customFormat="1" ht="15.6" customHeight="1" x14ac:dyDescent="0.25">
      <c r="A115" s="189"/>
      <c r="B115" s="191"/>
      <c r="C115" s="191"/>
      <c r="D115" s="191"/>
      <c r="E115" s="24"/>
      <c r="F115" s="191"/>
      <c r="G115" s="191"/>
      <c r="H115" s="192"/>
      <c r="I115" s="191"/>
      <c r="J115" s="191"/>
      <c r="K115" s="193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74"/>
      <c r="AE115" s="174"/>
      <c r="AF115" s="174"/>
      <c r="AG115" s="174"/>
      <c r="AH115" s="174"/>
      <c r="AI115" s="174"/>
      <c r="AJ115" s="174"/>
    </row>
    <row r="116" spans="1:36" s="190" customFormat="1" ht="15.6" customHeight="1" x14ac:dyDescent="0.25">
      <c r="A116" s="189"/>
      <c r="B116" s="191"/>
      <c r="C116" s="191"/>
      <c r="D116" s="191"/>
      <c r="E116" s="24"/>
      <c r="F116" s="191"/>
      <c r="G116" s="191"/>
      <c r="H116" s="192"/>
      <c r="I116" s="191"/>
      <c r="J116" s="191"/>
      <c r="K116" s="193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74"/>
      <c r="AE116" s="174"/>
      <c r="AF116" s="174"/>
      <c r="AG116" s="174"/>
      <c r="AH116" s="174"/>
      <c r="AI116" s="174"/>
      <c r="AJ116" s="174"/>
    </row>
    <row r="117" spans="1:36" s="190" customFormat="1" ht="15.6" customHeight="1" x14ac:dyDescent="0.25">
      <c r="A117" s="189"/>
      <c r="B117" s="191"/>
      <c r="C117" s="191"/>
      <c r="D117" s="191"/>
      <c r="E117" s="24"/>
      <c r="F117" s="191"/>
      <c r="G117" s="191"/>
      <c r="H117" s="192"/>
      <c r="I117" s="191"/>
      <c r="J117" s="191"/>
      <c r="K117" s="193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74"/>
      <c r="AE117" s="174"/>
      <c r="AF117" s="174"/>
      <c r="AG117" s="174"/>
      <c r="AH117" s="174"/>
      <c r="AI117" s="174"/>
      <c r="AJ117" s="174"/>
    </row>
    <row r="118" spans="1:36" s="190" customFormat="1" ht="15.6" customHeight="1" x14ac:dyDescent="0.25">
      <c r="A118" s="189"/>
      <c r="B118" s="191"/>
      <c r="C118" s="191"/>
      <c r="D118" s="191"/>
      <c r="E118" s="24"/>
      <c r="F118" s="191"/>
      <c r="G118" s="191"/>
      <c r="H118" s="192"/>
      <c r="I118" s="191"/>
      <c r="J118" s="191"/>
      <c r="K118" s="193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74"/>
      <c r="AE118" s="174"/>
      <c r="AF118" s="174"/>
      <c r="AG118" s="174"/>
      <c r="AH118" s="174"/>
      <c r="AI118" s="174"/>
      <c r="AJ118" s="174"/>
    </row>
    <row r="119" spans="1:36" s="190" customFormat="1" ht="15.6" customHeight="1" x14ac:dyDescent="0.25">
      <c r="A119" s="189"/>
      <c r="B119" s="191"/>
      <c r="C119" s="191"/>
      <c r="D119" s="191"/>
      <c r="E119" s="24"/>
      <c r="F119" s="191"/>
      <c r="G119" s="191"/>
      <c r="H119" s="192"/>
      <c r="I119" s="191"/>
      <c r="J119" s="191"/>
      <c r="K119" s="193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74"/>
      <c r="AE119" s="174"/>
      <c r="AF119" s="174"/>
      <c r="AG119" s="174"/>
      <c r="AH119" s="174"/>
      <c r="AI119" s="174"/>
      <c r="AJ119" s="174"/>
    </row>
    <row r="120" spans="1:36" s="190" customFormat="1" ht="15.6" customHeight="1" x14ac:dyDescent="0.25">
      <c r="A120" s="189"/>
      <c r="B120" s="191"/>
      <c r="C120" s="191"/>
      <c r="D120" s="191"/>
      <c r="E120" s="24"/>
      <c r="F120" s="191"/>
      <c r="G120" s="191"/>
      <c r="H120" s="192"/>
      <c r="I120" s="191"/>
      <c r="J120" s="191"/>
      <c r="K120" s="193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74"/>
      <c r="AE120" s="174"/>
      <c r="AF120" s="174"/>
      <c r="AG120" s="174"/>
      <c r="AH120" s="174"/>
      <c r="AI120" s="174"/>
      <c r="AJ120" s="174"/>
    </row>
    <row r="121" spans="1:36" s="190" customFormat="1" ht="15.6" customHeight="1" x14ac:dyDescent="0.25">
      <c r="A121" s="189"/>
      <c r="B121" s="191"/>
      <c r="C121" s="191"/>
      <c r="D121" s="191"/>
      <c r="E121" s="24"/>
      <c r="F121" s="191"/>
      <c r="G121" s="191"/>
      <c r="H121" s="192"/>
      <c r="I121" s="191"/>
      <c r="J121" s="191"/>
      <c r="K121" s="193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74"/>
      <c r="AE121" s="174"/>
      <c r="AF121" s="174"/>
      <c r="AG121" s="174"/>
      <c r="AH121" s="174"/>
      <c r="AI121" s="174"/>
      <c r="AJ121" s="174"/>
    </row>
    <row r="122" spans="1:36" s="190" customFormat="1" ht="15.6" customHeight="1" x14ac:dyDescent="0.25">
      <c r="A122" s="189"/>
      <c r="B122" s="191"/>
      <c r="C122" s="191"/>
      <c r="D122" s="191"/>
      <c r="E122" s="24"/>
      <c r="F122" s="191"/>
      <c r="G122" s="191"/>
      <c r="H122" s="192"/>
      <c r="I122" s="191"/>
      <c r="J122" s="191"/>
      <c r="K122" s="193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74"/>
      <c r="AE122" s="174"/>
      <c r="AF122" s="174"/>
      <c r="AG122" s="174"/>
      <c r="AH122" s="174"/>
      <c r="AI122" s="174"/>
      <c r="AJ122" s="174"/>
    </row>
    <row r="123" spans="1:36" s="190" customFormat="1" ht="15.6" customHeight="1" x14ac:dyDescent="0.25">
      <c r="A123" s="189"/>
      <c r="B123" s="191"/>
      <c r="C123" s="191"/>
      <c r="D123" s="191"/>
      <c r="E123" s="24"/>
      <c r="F123" s="191"/>
      <c r="G123" s="191"/>
      <c r="H123" s="192"/>
      <c r="I123" s="191"/>
      <c r="J123" s="191"/>
      <c r="K123" s="193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74"/>
      <c r="AE123" s="174"/>
      <c r="AF123" s="174"/>
      <c r="AG123" s="174"/>
      <c r="AH123" s="174"/>
      <c r="AI123" s="174"/>
      <c r="AJ123" s="174"/>
    </row>
    <row r="124" spans="1:36" s="190" customFormat="1" ht="15.6" customHeight="1" x14ac:dyDescent="0.25">
      <c r="A124" s="189"/>
      <c r="B124" s="191"/>
      <c r="C124" s="191"/>
      <c r="D124" s="191"/>
      <c r="E124" s="24"/>
      <c r="F124" s="191"/>
      <c r="G124" s="191"/>
      <c r="H124" s="192"/>
      <c r="I124" s="191"/>
      <c r="J124" s="191"/>
      <c r="K124" s="193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74"/>
      <c r="AE124" s="174"/>
      <c r="AF124" s="174"/>
      <c r="AG124" s="174"/>
      <c r="AH124" s="174"/>
      <c r="AI124" s="174"/>
      <c r="AJ124" s="174"/>
    </row>
    <row r="125" spans="1:36" s="190" customFormat="1" ht="15.6" customHeight="1" x14ac:dyDescent="0.25">
      <c r="A125" s="189"/>
      <c r="B125" s="191"/>
      <c r="C125" s="191"/>
      <c r="D125" s="191"/>
      <c r="E125" s="24"/>
      <c r="F125" s="191"/>
      <c r="G125" s="191"/>
      <c r="H125" s="192"/>
      <c r="I125" s="191"/>
      <c r="J125" s="191"/>
      <c r="K125" s="193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74"/>
      <c r="AE125" s="174"/>
      <c r="AF125" s="174"/>
      <c r="AG125" s="174"/>
      <c r="AH125" s="174"/>
      <c r="AI125" s="174"/>
      <c r="AJ125" s="174"/>
    </row>
    <row r="126" spans="1:36" s="190" customFormat="1" ht="15.6" customHeight="1" x14ac:dyDescent="0.25">
      <c r="A126" s="189"/>
      <c r="B126" s="191"/>
      <c r="C126" s="191"/>
      <c r="D126" s="191"/>
      <c r="E126" s="24"/>
      <c r="F126" s="191"/>
      <c r="G126" s="191"/>
      <c r="H126" s="192"/>
      <c r="I126" s="191"/>
      <c r="J126" s="191"/>
      <c r="K126" s="193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74"/>
      <c r="AE126" s="174"/>
      <c r="AF126" s="174"/>
      <c r="AG126" s="174"/>
      <c r="AH126" s="174"/>
      <c r="AI126" s="174"/>
      <c r="AJ126" s="174"/>
    </row>
    <row r="127" spans="1:36" s="190" customFormat="1" ht="15.6" customHeight="1" x14ac:dyDescent="0.25">
      <c r="A127" s="189"/>
      <c r="B127" s="191"/>
      <c r="C127" s="191"/>
      <c r="D127" s="191"/>
      <c r="E127" s="24"/>
      <c r="F127" s="191"/>
      <c r="G127" s="191"/>
      <c r="H127" s="192"/>
      <c r="I127" s="191"/>
      <c r="J127" s="191"/>
      <c r="K127" s="193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74"/>
      <c r="AE127" s="174"/>
      <c r="AF127" s="174"/>
      <c r="AG127" s="174"/>
      <c r="AH127" s="174"/>
      <c r="AI127" s="174"/>
      <c r="AJ127" s="174"/>
    </row>
    <row r="128" spans="1:36" s="190" customFormat="1" ht="15.6" customHeight="1" x14ac:dyDescent="0.25">
      <c r="A128" s="189"/>
      <c r="B128" s="191"/>
      <c r="C128" s="191"/>
      <c r="D128" s="191"/>
      <c r="E128" s="24"/>
      <c r="F128" s="191"/>
      <c r="G128" s="191"/>
      <c r="H128" s="192"/>
      <c r="I128" s="191"/>
      <c r="J128" s="191"/>
      <c r="K128" s="193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74"/>
      <c r="AE128" s="174"/>
      <c r="AF128" s="174"/>
      <c r="AG128" s="174"/>
      <c r="AH128" s="174"/>
      <c r="AI128" s="174"/>
      <c r="AJ128" s="174"/>
    </row>
    <row r="129" spans="1:36" s="190" customFormat="1" ht="15.6" customHeight="1" x14ac:dyDescent="0.25">
      <c r="A129" s="189"/>
      <c r="B129" s="191"/>
      <c r="C129" s="191"/>
      <c r="D129" s="191"/>
      <c r="E129" s="24"/>
      <c r="F129" s="191"/>
      <c r="G129" s="191"/>
      <c r="H129" s="192"/>
      <c r="I129" s="191"/>
      <c r="J129" s="191"/>
      <c r="K129" s="193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74"/>
      <c r="AE129" s="174"/>
      <c r="AF129" s="174"/>
      <c r="AG129" s="174"/>
      <c r="AH129" s="174"/>
      <c r="AI129" s="174"/>
      <c r="AJ129" s="174"/>
    </row>
    <row r="130" spans="1:36" s="190" customFormat="1" ht="15.6" customHeight="1" x14ac:dyDescent="0.25">
      <c r="A130" s="189"/>
      <c r="B130" s="191"/>
      <c r="C130" s="191"/>
      <c r="D130" s="191"/>
      <c r="E130" s="24"/>
      <c r="F130" s="191"/>
      <c r="G130" s="191"/>
      <c r="H130" s="192"/>
      <c r="I130" s="191"/>
      <c r="J130" s="191"/>
      <c r="K130" s="193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74"/>
      <c r="AE130" s="174"/>
      <c r="AF130" s="174"/>
      <c r="AG130" s="174"/>
      <c r="AH130" s="174"/>
      <c r="AI130" s="174"/>
      <c r="AJ130" s="174"/>
    </row>
    <row r="131" spans="1:36" s="190" customFormat="1" ht="15.6" customHeight="1" x14ac:dyDescent="0.25">
      <c r="A131" s="189"/>
      <c r="B131" s="191"/>
      <c r="C131" s="191"/>
      <c r="D131" s="191"/>
      <c r="E131" s="24"/>
      <c r="F131" s="191"/>
      <c r="G131" s="191"/>
      <c r="H131" s="192"/>
      <c r="I131" s="191"/>
      <c r="J131" s="191"/>
      <c r="K131" s="193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74"/>
      <c r="AE131" s="174"/>
      <c r="AF131" s="174"/>
      <c r="AG131" s="174"/>
      <c r="AH131" s="174"/>
      <c r="AI131" s="174"/>
      <c r="AJ131" s="174"/>
    </row>
    <row r="132" spans="1:36" s="190" customFormat="1" ht="15.6" customHeight="1" x14ac:dyDescent="0.25">
      <c r="A132" s="189"/>
      <c r="B132" s="191"/>
      <c r="C132" s="191"/>
      <c r="D132" s="191"/>
      <c r="E132" s="24"/>
      <c r="F132" s="191"/>
      <c r="G132" s="191"/>
      <c r="H132" s="192"/>
      <c r="I132" s="191"/>
      <c r="J132" s="191"/>
      <c r="K132" s="193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74"/>
      <c r="AE132" s="174"/>
      <c r="AF132" s="174"/>
      <c r="AG132" s="174"/>
      <c r="AH132" s="174"/>
      <c r="AI132" s="174"/>
      <c r="AJ132" s="174"/>
    </row>
    <row r="133" spans="1:36" s="190" customFormat="1" ht="15.6" customHeight="1" x14ac:dyDescent="0.25">
      <c r="A133" s="189"/>
      <c r="B133" s="191"/>
      <c r="C133" s="191"/>
      <c r="D133" s="191"/>
      <c r="E133" s="24"/>
      <c r="F133" s="191"/>
      <c r="G133" s="191"/>
      <c r="H133" s="192"/>
      <c r="I133" s="191"/>
      <c r="J133" s="191"/>
      <c r="K133" s="193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74"/>
      <c r="AE133" s="174"/>
      <c r="AF133" s="174"/>
      <c r="AG133" s="174"/>
      <c r="AH133" s="174"/>
      <c r="AI133" s="174"/>
      <c r="AJ133" s="174"/>
    </row>
    <row r="134" spans="1:36" s="190" customFormat="1" ht="15.6" customHeight="1" x14ac:dyDescent="0.25">
      <c r="A134" s="189"/>
      <c r="B134" s="191"/>
      <c r="C134" s="191"/>
      <c r="D134" s="191"/>
      <c r="E134" s="24"/>
      <c r="F134" s="191"/>
      <c r="G134" s="191"/>
      <c r="H134" s="192"/>
      <c r="I134" s="191"/>
      <c r="J134" s="191"/>
      <c r="K134" s="193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74"/>
      <c r="AE134" s="174"/>
      <c r="AF134" s="174"/>
      <c r="AG134" s="174"/>
      <c r="AH134" s="174"/>
      <c r="AI134" s="174"/>
      <c r="AJ134" s="174"/>
    </row>
    <row r="135" spans="1:36" s="190" customFormat="1" ht="15.6" customHeight="1" x14ac:dyDescent="0.25">
      <c r="A135" s="189"/>
      <c r="B135" s="191"/>
      <c r="C135" s="191"/>
      <c r="D135" s="191"/>
      <c r="E135" s="24"/>
      <c r="F135" s="191"/>
      <c r="G135" s="191"/>
      <c r="H135" s="192"/>
      <c r="I135" s="191"/>
      <c r="J135" s="191"/>
      <c r="K135" s="193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74"/>
      <c r="AE135" s="174"/>
      <c r="AF135" s="174"/>
      <c r="AG135" s="174"/>
      <c r="AH135" s="174"/>
      <c r="AI135" s="174"/>
      <c r="AJ135" s="174"/>
    </row>
    <row r="136" spans="1:36" s="190" customFormat="1" ht="15.6" customHeight="1" x14ac:dyDescent="0.25">
      <c r="A136" s="189"/>
      <c r="B136" s="191"/>
      <c r="C136" s="191"/>
      <c r="D136" s="191"/>
      <c r="E136" s="24"/>
      <c r="F136" s="191"/>
      <c r="G136" s="191"/>
      <c r="H136" s="192"/>
      <c r="I136" s="191"/>
      <c r="J136" s="191"/>
      <c r="K136" s="193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74"/>
      <c r="AE136" s="174"/>
      <c r="AF136" s="174"/>
      <c r="AG136" s="174"/>
      <c r="AH136" s="174"/>
      <c r="AI136" s="174"/>
      <c r="AJ136" s="174"/>
    </row>
    <row r="137" spans="1:36" s="190" customFormat="1" ht="15.6" customHeight="1" x14ac:dyDescent="0.25">
      <c r="A137" s="189"/>
      <c r="B137" s="191"/>
      <c r="C137" s="191"/>
      <c r="D137" s="191"/>
      <c r="E137" s="24"/>
      <c r="F137" s="191"/>
      <c r="G137" s="191"/>
      <c r="H137" s="192"/>
      <c r="I137" s="191"/>
      <c r="J137" s="191"/>
      <c r="K137" s="193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74"/>
      <c r="AE137" s="174"/>
      <c r="AF137" s="174"/>
      <c r="AG137" s="174"/>
      <c r="AH137" s="174"/>
      <c r="AI137" s="174"/>
      <c r="AJ137" s="174"/>
    </row>
    <row r="138" spans="1:36" s="190" customFormat="1" ht="15.6" customHeight="1" x14ac:dyDescent="0.25">
      <c r="A138" s="189"/>
      <c r="B138" s="191"/>
      <c r="C138" s="191"/>
      <c r="D138" s="191"/>
      <c r="E138" s="24"/>
      <c r="F138" s="191"/>
      <c r="G138" s="191"/>
      <c r="H138" s="192"/>
      <c r="I138" s="191"/>
      <c r="J138" s="191"/>
      <c r="K138" s="193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74"/>
      <c r="AE138" s="174"/>
      <c r="AF138" s="174"/>
      <c r="AG138" s="174"/>
      <c r="AH138" s="174"/>
      <c r="AI138" s="174"/>
      <c r="AJ138" s="174"/>
    </row>
    <row r="139" spans="1:36" s="190" customFormat="1" ht="15.6" customHeight="1" x14ac:dyDescent="0.25">
      <c r="A139" s="189"/>
      <c r="B139" s="191"/>
      <c r="C139" s="191"/>
      <c r="D139" s="191"/>
      <c r="E139" s="24"/>
      <c r="F139" s="191"/>
      <c r="G139" s="191"/>
      <c r="H139" s="192"/>
      <c r="I139" s="191"/>
      <c r="J139" s="191"/>
      <c r="K139" s="193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74"/>
      <c r="AE139" s="174"/>
      <c r="AF139" s="174"/>
      <c r="AG139" s="174"/>
      <c r="AH139" s="174"/>
      <c r="AI139" s="174"/>
      <c r="AJ139" s="174"/>
    </row>
    <row r="140" spans="1:36" s="190" customFormat="1" ht="15.6" customHeight="1" x14ac:dyDescent="0.25">
      <c r="A140" s="189"/>
      <c r="B140" s="191"/>
      <c r="C140" s="191"/>
      <c r="D140" s="191"/>
      <c r="E140" s="24"/>
      <c r="F140" s="191"/>
      <c r="G140" s="191"/>
      <c r="H140" s="192"/>
      <c r="I140" s="191"/>
      <c r="J140" s="191"/>
      <c r="K140" s="193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  <c r="AB140" s="191"/>
      <c r="AC140" s="191"/>
      <c r="AD140" s="174"/>
      <c r="AE140" s="174"/>
      <c r="AF140" s="174"/>
      <c r="AG140" s="174"/>
      <c r="AH140" s="174"/>
      <c r="AI140" s="174"/>
      <c r="AJ140" s="174"/>
    </row>
    <row r="141" spans="1:36" s="190" customFormat="1" ht="15.6" customHeight="1" x14ac:dyDescent="0.25">
      <c r="A141" s="189"/>
      <c r="B141" s="191"/>
      <c r="C141" s="191"/>
      <c r="D141" s="191"/>
      <c r="E141" s="24"/>
      <c r="F141" s="191"/>
      <c r="G141" s="191"/>
      <c r="H141" s="192"/>
      <c r="I141" s="191"/>
      <c r="J141" s="191"/>
      <c r="K141" s="193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74"/>
      <c r="AE141" s="174"/>
      <c r="AF141" s="174"/>
      <c r="AG141" s="174"/>
      <c r="AH141" s="174"/>
      <c r="AI141" s="174"/>
      <c r="AJ141" s="174"/>
    </row>
    <row r="142" spans="1:36" s="190" customFormat="1" ht="15.6" customHeight="1" x14ac:dyDescent="0.25">
      <c r="A142" s="189"/>
      <c r="B142" s="191"/>
      <c r="C142" s="191"/>
      <c r="D142" s="191"/>
      <c r="E142" s="24"/>
      <c r="F142" s="191"/>
      <c r="G142" s="191"/>
      <c r="H142" s="192"/>
      <c r="I142" s="191"/>
      <c r="J142" s="191"/>
      <c r="K142" s="193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74"/>
      <c r="AE142" s="174"/>
      <c r="AF142" s="174"/>
      <c r="AG142" s="174"/>
      <c r="AH142" s="174"/>
      <c r="AI142" s="174"/>
      <c r="AJ142" s="174"/>
    </row>
    <row r="143" spans="1:36" s="190" customFormat="1" ht="15.6" customHeight="1" x14ac:dyDescent="0.25">
      <c r="A143" s="189"/>
      <c r="B143" s="191"/>
      <c r="C143" s="191"/>
      <c r="D143" s="191"/>
      <c r="E143" s="24"/>
      <c r="F143" s="191"/>
      <c r="G143" s="191"/>
      <c r="H143" s="192"/>
      <c r="I143" s="191"/>
      <c r="J143" s="191"/>
      <c r="K143" s="193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74"/>
      <c r="AE143" s="174"/>
      <c r="AF143" s="174"/>
      <c r="AG143" s="174"/>
      <c r="AH143" s="174"/>
      <c r="AI143" s="174"/>
      <c r="AJ143" s="174"/>
    </row>
    <row r="144" spans="1:36" s="190" customFormat="1" ht="15.6" customHeight="1" x14ac:dyDescent="0.25">
      <c r="A144" s="189"/>
      <c r="B144" s="191"/>
      <c r="C144" s="191"/>
      <c r="D144" s="191"/>
      <c r="E144" s="24"/>
      <c r="F144" s="191"/>
      <c r="G144" s="191"/>
      <c r="H144" s="192"/>
      <c r="I144" s="191"/>
      <c r="J144" s="191"/>
      <c r="K144" s="193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74"/>
      <c r="AE144" s="174"/>
      <c r="AF144" s="174"/>
      <c r="AG144" s="174"/>
      <c r="AH144" s="174"/>
      <c r="AI144" s="174"/>
      <c r="AJ144" s="174"/>
    </row>
    <row r="145" spans="1:36" s="190" customFormat="1" ht="15.6" customHeight="1" x14ac:dyDescent="0.25">
      <c r="A145" s="189"/>
      <c r="B145" s="191"/>
      <c r="C145" s="191"/>
      <c r="D145" s="191"/>
      <c r="E145" s="24"/>
      <c r="F145" s="191"/>
      <c r="G145" s="191"/>
      <c r="H145" s="192"/>
      <c r="I145" s="191"/>
      <c r="J145" s="191"/>
      <c r="K145" s="193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74"/>
      <c r="AE145" s="174"/>
      <c r="AF145" s="174"/>
      <c r="AG145" s="174"/>
      <c r="AH145" s="174"/>
      <c r="AI145" s="174"/>
      <c r="AJ145" s="174"/>
    </row>
    <row r="146" spans="1:36" s="190" customFormat="1" ht="15.6" customHeight="1" x14ac:dyDescent="0.25">
      <c r="A146" s="189"/>
      <c r="B146" s="191"/>
      <c r="C146" s="191"/>
      <c r="D146" s="191"/>
      <c r="E146" s="24"/>
      <c r="F146" s="191"/>
      <c r="G146" s="191"/>
      <c r="H146" s="192"/>
      <c r="I146" s="191"/>
      <c r="J146" s="191"/>
      <c r="K146" s="193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74"/>
      <c r="AE146" s="174"/>
      <c r="AF146" s="174"/>
      <c r="AG146" s="174"/>
      <c r="AH146" s="174"/>
      <c r="AI146" s="174"/>
      <c r="AJ146" s="174"/>
    </row>
    <row r="147" spans="1:36" s="190" customFormat="1" ht="15.6" customHeight="1" x14ac:dyDescent="0.25">
      <c r="A147" s="189"/>
      <c r="B147" s="191"/>
      <c r="C147" s="191"/>
      <c r="D147" s="191"/>
      <c r="E147" s="24"/>
      <c r="F147" s="191"/>
      <c r="G147" s="191"/>
      <c r="H147" s="192"/>
      <c r="I147" s="191"/>
      <c r="J147" s="191"/>
      <c r="K147" s="193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74"/>
      <c r="AE147" s="174"/>
      <c r="AF147" s="174"/>
      <c r="AG147" s="174"/>
      <c r="AH147" s="174"/>
      <c r="AI147" s="174"/>
      <c r="AJ147" s="174"/>
    </row>
    <row r="148" spans="1:36" s="190" customFormat="1" ht="15.6" customHeight="1" x14ac:dyDescent="0.25">
      <c r="A148" s="189"/>
      <c r="B148" s="191"/>
      <c r="C148" s="191"/>
      <c r="D148" s="191"/>
      <c r="E148" s="24"/>
      <c r="F148" s="191"/>
      <c r="G148" s="191"/>
      <c r="H148" s="192"/>
      <c r="I148" s="191"/>
      <c r="J148" s="191"/>
      <c r="K148" s="193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74"/>
      <c r="AE148" s="174"/>
      <c r="AF148" s="174"/>
      <c r="AG148" s="174"/>
      <c r="AH148" s="174"/>
      <c r="AI148" s="174"/>
      <c r="AJ148" s="174"/>
    </row>
    <row r="149" spans="1:36" s="190" customFormat="1" ht="15.6" customHeight="1" x14ac:dyDescent="0.25">
      <c r="A149" s="189"/>
      <c r="B149" s="191"/>
      <c r="C149" s="191"/>
      <c r="D149" s="191"/>
      <c r="E149" s="24"/>
      <c r="F149" s="191"/>
      <c r="G149" s="191"/>
      <c r="H149" s="192"/>
      <c r="I149" s="191"/>
      <c r="J149" s="191"/>
      <c r="K149" s="193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74"/>
      <c r="AE149" s="174"/>
      <c r="AF149" s="174"/>
      <c r="AG149" s="174"/>
      <c r="AH149" s="174"/>
      <c r="AI149" s="174"/>
      <c r="AJ149" s="174"/>
    </row>
    <row r="150" spans="1:36" s="190" customFormat="1" ht="15.6" customHeight="1" x14ac:dyDescent="0.25">
      <c r="A150" s="189"/>
      <c r="B150" s="191"/>
      <c r="C150" s="191"/>
      <c r="D150" s="191"/>
      <c r="E150" s="24"/>
      <c r="F150" s="191"/>
      <c r="G150" s="191"/>
      <c r="H150" s="192"/>
      <c r="I150" s="191"/>
      <c r="J150" s="191"/>
      <c r="K150" s="193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74"/>
      <c r="AE150" s="174"/>
      <c r="AF150" s="174"/>
      <c r="AG150" s="174"/>
      <c r="AH150" s="174"/>
      <c r="AI150" s="174"/>
      <c r="AJ150" s="174"/>
    </row>
    <row r="151" spans="1:36" s="190" customFormat="1" ht="15.6" customHeight="1" x14ac:dyDescent="0.25">
      <c r="A151" s="189"/>
      <c r="B151" s="191"/>
      <c r="C151" s="191"/>
      <c r="D151" s="191"/>
      <c r="E151" s="24"/>
      <c r="F151" s="191"/>
      <c r="G151" s="191"/>
      <c r="H151" s="192"/>
      <c r="I151" s="191"/>
      <c r="J151" s="191"/>
      <c r="K151" s="193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74"/>
      <c r="AE151" s="174"/>
      <c r="AF151" s="174"/>
      <c r="AG151" s="174"/>
      <c r="AH151" s="174"/>
      <c r="AI151" s="174"/>
      <c r="AJ151" s="174"/>
    </row>
    <row r="152" spans="1:36" s="190" customFormat="1" ht="15.6" customHeight="1" x14ac:dyDescent="0.25">
      <c r="A152" s="189"/>
      <c r="B152" s="191"/>
      <c r="C152" s="191"/>
      <c r="D152" s="191"/>
      <c r="E152" s="24"/>
      <c r="F152" s="191"/>
      <c r="G152" s="191"/>
      <c r="H152" s="192"/>
      <c r="I152" s="191"/>
      <c r="J152" s="191"/>
      <c r="K152" s="193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74"/>
      <c r="AE152" s="174"/>
      <c r="AF152" s="174"/>
      <c r="AG152" s="174"/>
      <c r="AH152" s="174"/>
      <c r="AI152" s="174"/>
      <c r="AJ152" s="174"/>
    </row>
    <row r="153" spans="1:36" s="190" customFormat="1" ht="15.6" customHeight="1" x14ac:dyDescent="0.25">
      <c r="A153" s="189"/>
      <c r="B153" s="191"/>
      <c r="C153" s="191"/>
      <c r="D153" s="191"/>
      <c r="E153" s="24"/>
      <c r="F153" s="191"/>
      <c r="G153" s="191"/>
      <c r="H153" s="192"/>
      <c r="I153" s="191"/>
      <c r="J153" s="191"/>
      <c r="K153" s="193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74"/>
      <c r="AE153" s="174"/>
      <c r="AF153" s="174"/>
      <c r="AG153" s="174"/>
      <c r="AH153" s="174"/>
      <c r="AI153" s="174"/>
      <c r="AJ153" s="174"/>
    </row>
    <row r="154" spans="1:36" s="190" customFormat="1" ht="15.6" customHeight="1" x14ac:dyDescent="0.25">
      <c r="A154" s="189"/>
      <c r="B154" s="191"/>
      <c r="C154" s="191"/>
      <c r="D154" s="191"/>
      <c r="E154" s="24"/>
      <c r="F154" s="191"/>
      <c r="G154" s="191"/>
      <c r="H154" s="192"/>
      <c r="I154" s="191"/>
      <c r="J154" s="191"/>
      <c r="K154" s="193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74"/>
      <c r="AE154" s="174"/>
      <c r="AF154" s="174"/>
      <c r="AG154" s="174"/>
      <c r="AH154" s="174"/>
      <c r="AI154" s="174"/>
      <c r="AJ154" s="174"/>
    </row>
    <row r="155" spans="1:36" s="190" customFormat="1" ht="15.6" customHeight="1" x14ac:dyDescent="0.25">
      <c r="A155" s="189"/>
      <c r="B155" s="191"/>
      <c r="C155" s="191"/>
      <c r="D155" s="191"/>
      <c r="E155" s="24"/>
      <c r="F155" s="191"/>
      <c r="G155" s="191"/>
      <c r="H155" s="192"/>
      <c r="I155" s="191"/>
      <c r="J155" s="191"/>
      <c r="K155" s="193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74"/>
      <c r="AE155" s="174"/>
      <c r="AF155" s="174"/>
      <c r="AG155" s="174"/>
      <c r="AH155" s="174"/>
      <c r="AI155" s="174"/>
      <c r="AJ155" s="174"/>
    </row>
    <row r="156" spans="1:36" s="190" customFormat="1" ht="15.6" customHeight="1" x14ac:dyDescent="0.25">
      <c r="A156" s="189"/>
      <c r="B156" s="191"/>
      <c r="C156" s="191"/>
      <c r="D156" s="191"/>
      <c r="E156" s="24"/>
      <c r="F156" s="191"/>
      <c r="G156" s="191"/>
      <c r="H156" s="192"/>
      <c r="I156" s="191"/>
      <c r="J156" s="191"/>
      <c r="K156" s="193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74"/>
      <c r="AE156" s="174"/>
      <c r="AF156" s="174"/>
      <c r="AG156" s="174"/>
      <c r="AH156" s="174"/>
      <c r="AI156" s="174"/>
      <c r="AJ156" s="174"/>
    </row>
    <row r="157" spans="1:36" ht="15.6" customHeight="1" x14ac:dyDescent="0.25">
      <c r="AD157" s="174"/>
      <c r="AE157" s="174"/>
      <c r="AF157" s="174"/>
      <c r="AG157" s="174"/>
      <c r="AH157" s="174"/>
      <c r="AI157" s="174"/>
      <c r="AJ157" s="1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2023-02-02T22:35:13Z</dcterms:modified>
</cp:coreProperties>
</file>